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6W75PoPzYOrlyTGml8UmLkzawXkeVDfAl39ojodEf6mxthPYUCECqxnJcWcYR94gznZX6iuBNMMAWH21CNZR+Q==" workbookSaltValue="naE4jHufjuXzFfjpR/SLdA==" workbookSpinCount="100000"/>
  <bookViews>
    <workbookView xWindow="0" yWindow="0" windowWidth="23040" windowHeight="9216"/>
  </bookViews>
  <sheets>
    <sheet name="法非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<sst xmlns="http://schemas.openxmlformats.org/spreadsheetml/2006/main" xmlns:r="http://schemas.openxmlformats.org/officeDocument/2006/relationships" count="116" uniqueCount="116">
  <si>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</si>
  <si>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</si>
  <si>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</si>
  <si>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</si>
  <si>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</si>
  <si>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</si>
  <si>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</si>
  <si>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</si>
  <si>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</si>
  <si>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</si>
  <si>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</si>
  <si>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</si>
  <si>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</si>
  <si>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</si>
  <si>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</si>
  <si>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</si>
  <si>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茨城県　古河市</t>
  </si>
  <si>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</si>
  <si>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</si>
  <si>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</si>
  <si>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</si>
  <si>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</si>
  <si>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</si>
  <si>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</si>
  <si>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</si>
  <si>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</si>
  <si>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</si>
  <si>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</si>
  <si>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</si>
  <si>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</si>
  <si>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</si>
  <si>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</si>
  <si>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</si>
  <si>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</si>
  <si>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</si>
  <si>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</si>
  <si>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</si>
  <si>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</si>
  <si>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</si>
  <si>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</si>
  <si>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</si>
  <si>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</si>
  <si>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</si>
  <si>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</si>
  <si>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</si>
  <si>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</si>
  <si>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</si>
  <si>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</si>
  <si>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</si>
  <si>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</si>
  <si>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</si>
  <si>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</si>
  <si>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</si>
  <si>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</si>
  <si>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</si>
  <si>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</si>
  <si>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</si>
  <si>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</si>
  <si>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</si>
  <si>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</si>
  <si>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</si>
  <si>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</si>
  <si>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</si>
  <si>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</si>
  <si>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</si>
  <si>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</si>
  <si>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</si>
  <si>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</si>
  <si>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</si>
  <si>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</si>
  <si>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</si>
  <si>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</si>
  <si>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</si>
  <si>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</si>
  <si>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</si>
  <si>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</si>
  <si>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</si>
  <si>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</si>
  <si>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</si>
  <si>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</si>
  <si>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</si>
  <si>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</si>
  <si>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</si>
  <si>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</si>
  <si>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</si>
  <si>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</si>
  <si>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</si>
  <si>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</si>
  <si>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</si>
  <si>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</si>
  <si>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</si>
  <si>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</si>
  <si>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</si>
  <si>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</si>
  <si>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</si>
  <si>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</si>
  <si>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</si>
  <si>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法非適用</t>
  </si>
  <si>
    <t>下水道事業</t>
  </si>
  <si>
    <t>農業集落排水</t>
  </si>
  <si>
    <t>F1</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</si>
  <si>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</si>
  <si>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</si>
  <si>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</si>
  <si>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</si>
  <si>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</si>
  <si>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</si>
  <si>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</si>
  <si>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</si>
  <si>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</si>
  <si>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</si>
  <si>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</si>
  <si>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</si>
  <si>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使用料収入や繰入金の減少により総収益が減少しているが、企業債残高対事業規模比率を見ると類似団体平均と比較して下回っており、経営の健全性は保たれている。一方で、水洗化率については、類似団体と比較して下回っているため、接続率の向上のための啓発活動を継続的に実施する必要がある。今後は、施設の老朽化や人口減少による使用料収入の減少が見込まれることから、経営戦略や広域化共同化に基づき、計画的な施設管理を行っていく必要がある。</t>
    <rPh sb="0" eb="3">
      <t>シヨウリョウ</t>
    </rPh>
    <rPh sb="3" eb="5">
      <t>シュウニュウ</t>
    </rPh>
    <rPh sb="6" eb="8">
      <t>クリイレ</t>
    </rPh>
    <rPh sb="8" eb="9">
      <t>キン</t>
    </rPh>
    <rPh sb="10" eb="12">
      <t>ゲンショウ</t>
    </rPh>
    <rPh sb="15" eb="18">
      <t>ソウシュウエキ</t>
    </rPh>
    <rPh sb="19" eb="21">
      <t>ゲンショウ</t>
    </rPh>
    <rPh sb="27" eb="29">
      <t>キギョウ</t>
    </rPh>
    <rPh sb="29" eb="30">
      <t>サイ</t>
    </rPh>
    <rPh sb="30" eb="32">
      <t>ザンダカ</t>
    </rPh>
    <rPh sb="32" eb="33">
      <t>ツイ</t>
    </rPh>
    <rPh sb="33" eb="35">
      <t>ジギョウ</t>
    </rPh>
    <rPh sb="35" eb="37">
      <t>キボ</t>
    </rPh>
    <rPh sb="37" eb="39">
      <t>ヒリツ</t>
    </rPh>
    <rPh sb="40" eb="41">
      <t>ミ</t>
    </rPh>
    <rPh sb="43" eb="45">
      <t>ルイジ</t>
    </rPh>
    <rPh sb="45" eb="47">
      <t>ダンタイ</t>
    </rPh>
    <rPh sb="47" eb="49">
      <t>ヘイキン</t>
    </rPh>
    <rPh sb="50" eb="52">
      <t>ヒカク</t>
    </rPh>
    <rPh sb="54" eb="56">
      <t>シタマワ</t>
    </rPh>
    <rPh sb="61" eb="63">
      <t>ケイエイ</t>
    </rPh>
    <rPh sb="64" eb="67">
      <t>ケンゼンセイ</t>
    </rPh>
    <rPh sb="68" eb="69">
      <t>タモ</t>
    </rPh>
    <rPh sb="75" eb="77">
      <t>イッポウ</t>
    </rPh>
    <rPh sb="79" eb="82">
      <t>スイセンカ</t>
    </rPh>
    <rPh sb="82" eb="83">
      <t>リツ</t>
    </rPh>
    <rPh sb="89" eb="91">
      <t>ルイジ</t>
    </rPh>
    <rPh sb="91" eb="93">
      <t>ダンタイ</t>
    </rPh>
    <rPh sb="94" eb="96">
      <t>ヒカク</t>
    </rPh>
    <rPh sb="98" eb="100">
      <t>シタマワ</t>
    </rPh>
    <rPh sb="107" eb="109">
      <t>セツゾク</t>
    </rPh>
    <rPh sb="109" eb="110">
      <t>リツ</t>
    </rPh>
    <rPh sb="111" eb="113">
      <t>コウジョウ</t>
    </rPh>
    <rPh sb="117" eb="119">
      <t>ケイハツ</t>
    </rPh>
    <rPh sb="119" eb="121">
      <t>カツドウ</t>
    </rPh>
    <rPh sb="122" eb="125">
      <t>ケイゾクテキ</t>
    </rPh>
    <rPh sb="126" eb="128">
      <t>ジッシ</t>
    </rPh>
    <rPh sb="130" eb="132">
      <t>ヒツヨウ</t>
    </rPh>
    <rPh sb="136" eb="138">
      <t>コンゴ</t>
    </rPh>
    <rPh sb="140" eb="142">
      <t>シセツ</t>
    </rPh>
    <rPh sb="143" eb="146">
      <t>ロウキュウカ</t>
    </rPh>
    <rPh sb="147" eb="149">
      <t>ジンコウ</t>
    </rPh>
    <rPh sb="149" eb="151">
      <t>ゲンショウ</t>
    </rPh>
    <rPh sb="154" eb="157">
      <t>シヨウリョウ</t>
    </rPh>
    <rPh sb="157" eb="159">
      <t>シュウニュウ</t>
    </rPh>
    <rPh sb="160" eb="162">
      <t>ゲンショウ</t>
    </rPh>
    <rPh sb="163" eb="165">
      <t>ミコ</t>
    </rPh>
    <rPh sb="173" eb="175">
      <t>ケイエイ</t>
    </rPh>
    <rPh sb="175" eb="177">
      <t>センリャク</t>
    </rPh>
    <rPh sb="178" eb="181">
      <t>コウイキカ</t>
    </rPh>
    <rPh sb="181" eb="184">
      <t>キョウドウカ</t>
    </rPh>
    <rPh sb="185" eb="186">
      <t>モト</t>
    </rPh>
    <rPh sb="189" eb="192">
      <t>ケイカクテキ</t>
    </rPh>
    <rPh sb="193" eb="195">
      <t>シセツ</t>
    </rPh>
    <rPh sb="195" eb="197">
      <t>カンリ</t>
    </rPh>
    <rPh sb="198" eb="199">
      <t>オコナ</t>
    </rPh>
    <rPh sb="203" eb="205">
      <t>ヒツヨウ</t>
    </rPh>
    <phoneticPr fontId="1"/>
  </si>
  <si>
    <t>②③老朽化した管渠の更新工事が必要になってくるため、最適整備構想や広域化共同化計画に基づき、管渠改善を図っていく。現在、2施設を財産処分済みであり、中継ポンプ場として公共下水道へ令和10年以降に接続予定である。</t>
    <rPh sb="2" eb="5">
      <t>ロウキュウカ</t>
    </rPh>
    <rPh sb="7" eb="9">
      <t>カンキョ</t>
    </rPh>
    <rPh sb="10" eb="12">
      <t>コウシン</t>
    </rPh>
    <rPh sb="12" eb="14">
      <t>コウジ</t>
    </rPh>
    <rPh sb="15" eb="17">
      <t>ヒツヨウ</t>
    </rPh>
    <rPh sb="26" eb="28">
      <t>サイテキ</t>
    </rPh>
    <rPh sb="28" eb="30">
      <t>セイビ</t>
    </rPh>
    <rPh sb="30" eb="32">
      <t>コウソウ</t>
    </rPh>
    <rPh sb="33" eb="36">
      <t>コウイキカ</t>
    </rPh>
    <rPh sb="36" eb="39">
      <t>キョウドウカ</t>
    </rPh>
    <rPh sb="39" eb="41">
      <t>ケイカク</t>
    </rPh>
    <rPh sb="42" eb="43">
      <t>モト</t>
    </rPh>
    <rPh sb="46" eb="48">
      <t>カンキョ</t>
    </rPh>
    <rPh sb="48" eb="50">
      <t>カイゼン</t>
    </rPh>
    <rPh sb="51" eb="52">
      <t>ハカ</t>
    </rPh>
    <rPh sb="57" eb="59">
      <t>ゲンザイ</t>
    </rPh>
    <rPh sb="61" eb="63">
      <t>シセツ</t>
    </rPh>
    <rPh sb="64" eb="66">
      <t>ザイサン</t>
    </rPh>
    <rPh sb="66" eb="68">
      <t>ショブン</t>
    </rPh>
    <rPh sb="68" eb="69">
      <t>ズ</t>
    </rPh>
    <rPh sb="74" eb="76">
      <t>チュウケイ</t>
    </rPh>
    <rPh sb="79" eb="80">
      <t>ジョウ</t>
    </rPh>
    <rPh sb="83" eb="85">
      <t>コウキョウ</t>
    </rPh>
    <rPh sb="85" eb="88">
      <t>ゲスイドウ</t>
    </rPh>
    <rPh sb="89" eb="91">
      <t>レイワ</t>
    </rPh>
    <rPh sb="93" eb="94">
      <t>ネン</t>
    </rPh>
    <rPh sb="94" eb="96">
      <t>イコウ</t>
    </rPh>
    <rPh sb="97" eb="99">
      <t>セツゾク</t>
    </rPh>
    <rPh sb="99" eb="101">
      <t>ヨテイ</t>
    </rPh>
    <phoneticPr fontId="1"/>
  </si>
  <si>
    <t>①収益的収支比率
・令和5年度は、3.25ポイントの減少となった。更なる使用料収入の確保や維持管理費の削減を努めていく。
④企業債残高対事業規模比率
・類似団体と比較して大幅に下回っている。引き続き、投資規模の適正化と営業収益の向上を図っていく。
⑤経費回収率
・類似団体と比較して4.24ポイント上回っている。しかし、前年度と比べ使用料収入が減少していることから、引き続き、収益確保と経営見直しを図っていく。
⑥汚水処理原価
・類似団体と比較して16.03ポイント下回っている。引き続き、維持管理費の削減を努めていく。
⑦施設利用率
・類似団体と比較して2.06ポイント下回っている。前年度と比べ処理水量が微増した。
⑧水洗化率
・類似団体と比較して9.07ポイント下回っている。引き続き、水洗化率100％達成に向けて下水道接続促進を努めていく。</t>
    <rPh sb="1" eb="4">
      <t>シュウエキテキ</t>
    </rPh>
    <rPh sb="4" eb="6">
      <t>シュウシ</t>
    </rPh>
    <rPh sb="6" eb="8">
      <t>ヒリツ</t>
    </rPh>
    <rPh sb="10" eb="12">
      <t>レイワ</t>
    </rPh>
    <rPh sb="13" eb="15">
      <t>ネンド</t>
    </rPh>
    <rPh sb="26" eb="28">
      <t>ゲンショウ</t>
    </rPh>
    <rPh sb="33" eb="34">
      <t>サラ</t>
    </rPh>
    <rPh sb="36" eb="39">
      <t>シヨウリョウ</t>
    </rPh>
    <rPh sb="39" eb="41">
      <t>シュウニュウ</t>
    </rPh>
    <rPh sb="42" eb="44">
      <t>カクホ</t>
    </rPh>
    <rPh sb="45" eb="47">
      <t>イジ</t>
    </rPh>
    <rPh sb="47" eb="50">
      <t>カンリヒ</t>
    </rPh>
    <rPh sb="51" eb="53">
      <t>サクゲン</t>
    </rPh>
    <rPh sb="54" eb="55">
      <t>ツト</t>
    </rPh>
    <rPh sb="62" eb="64">
      <t>キギョウ</t>
    </rPh>
    <rPh sb="64" eb="65">
      <t>サイ</t>
    </rPh>
    <rPh sb="65" eb="66">
      <t>ザン</t>
    </rPh>
    <rPh sb="66" eb="67">
      <t>タカ</t>
    </rPh>
    <rPh sb="67" eb="68">
      <t>ツイ</t>
    </rPh>
    <rPh sb="68" eb="70">
      <t>ジギョウ</t>
    </rPh>
    <rPh sb="70" eb="72">
      <t>キボ</t>
    </rPh>
    <rPh sb="72" eb="74">
      <t>ヒリツ</t>
    </rPh>
    <rPh sb="76" eb="78">
      <t>ルイジ</t>
    </rPh>
    <rPh sb="78" eb="80">
      <t>ダンタイ</t>
    </rPh>
    <rPh sb="81" eb="83">
      <t>ヒカク</t>
    </rPh>
    <rPh sb="85" eb="87">
      <t>オオハバ</t>
    </rPh>
    <rPh sb="88" eb="90">
      <t>シタマワ</t>
    </rPh>
    <rPh sb="95" eb="96">
      <t>ヒ</t>
    </rPh>
    <rPh sb="97" eb="98">
      <t>ツヅ</t>
    </rPh>
    <rPh sb="100" eb="102">
      <t>トウシ</t>
    </rPh>
    <rPh sb="102" eb="104">
      <t>キボ</t>
    </rPh>
    <rPh sb="105" eb="108">
      <t>テキセイカ</t>
    </rPh>
    <rPh sb="109" eb="111">
      <t>エイギョウ</t>
    </rPh>
    <rPh sb="111" eb="113">
      <t>シュウエキ</t>
    </rPh>
    <rPh sb="114" eb="116">
      <t>コウジョウ</t>
    </rPh>
    <rPh sb="117" eb="118">
      <t>ハカ</t>
    </rPh>
    <rPh sb="125" eb="127">
      <t>ケイヒ</t>
    </rPh>
    <rPh sb="127" eb="129">
      <t>カイシュウ</t>
    </rPh>
    <rPh sb="129" eb="130">
      <t>リツ</t>
    </rPh>
    <rPh sb="132" eb="134">
      <t>ルイジ</t>
    </rPh>
    <rPh sb="134" eb="136">
      <t>ダンタイ</t>
    </rPh>
    <rPh sb="137" eb="139">
      <t>ヒカク</t>
    </rPh>
    <rPh sb="149" eb="151">
      <t>ウワマワ</t>
    </rPh>
    <rPh sb="160" eb="163">
      <t>ゼンネンド</t>
    </rPh>
    <rPh sb="164" eb="165">
      <t>クラ</t>
    </rPh>
    <rPh sb="166" eb="169">
      <t>シヨウリョウ</t>
    </rPh>
    <rPh sb="169" eb="171">
      <t>シュウニュウ</t>
    </rPh>
    <rPh sb="172" eb="174">
      <t>ゲンショウ</t>
    </rPh>
    <rPh sb="183" eb="184">
      <t>ヒ</t>
    </rPh>
    <rPh sb="185" eb="186">
      <t>ツヅ</t>
    </rPh>
    <rPh sb="188" eb="190">
      <t>シュウエキ</t>
    </rPh>
    <rPh sb="190" eb="192">
      <t>カクホ</t>
    </rPh>
    <rPh sb="193" eb="195">
      <t>ケイエイ</t>
    </rPh>
    <rPh sb="195" eb="197">
      <t>ミナオ</t>
    </rPh>
    <rPh sb="207" eb="209">
      <t>オスイ</t>
    </rPh>
    <rPh sb="209" eb="211">
      <t>ショリ</t>
    </rPh>
    <rPh sb="211" eb="213">
      <t>ゲンカ</t>
    </rPh>
    <rPh sb="215" eb="217">
      <t>ルイジ</t>
    </rPh>
    <rPh sb="217" eb="219">
      <t>ダンタイ</t>
    </rPh>
    <rPh sb="220" eb="222">
      <t>ヒカク</t>
    </rPh>
    <rPh sb="233" eb="235">
      <t>シタマワ</t>
    </rPh>
    <rPh sb="240" eb="241">
      <t>ヒ</t>
    </rPh>
    <rPh sb="242" eb="243">
      <t>ツヅ</t>
    </rPh>
    <rPh sb="245" eb="247">
      <t>イジ</t>
    </rPh>
    <rPh sb="247" eb="250">
      <t>カンリヒ</t>
    </rPh>
    <rPh sb="251" eb="253">
      <t>サクゲン</t>
    </rPh>
    <rPh sb="254" eb="255">
      <t>ツト</t>
    </rPh>
    <rPh sb="262" eb="264">
      <t>シセツ</t>
    </rPh>
    <rPh sb="264" eb="266">
      <t>リヨウ</t>
    </rPh>
    <rPh sb="266" eb="267">
      <t>リツ</t>
    </rPh>
    <rPh sb="269" eb="271">
      <t>ルイジ</t>
    </rPh>
    <rPh sb="271" eb="273">
      <t>ダンタイ</t>
    </rPh>
    <rPh sb="274" eb="276">
      <t>ヒカク</t>
    </rPh>
    <rPh sb="286" eb="288">
      <t>シタマワ</t>
    </rPh>
    <rPh sb="293" eb="296">
      <t>ゼンネンド</t>
    </rPh>
    <rPh sb="297" eb="298">
      <t>クラ</t>
    </rPh>
    <rPh sb="299" eb="301">
      <t>ショリ</t>
    </rPh>
    <rPh sb="301" eb="303">
      <t>スイリョウ</t>
    </rPh>
    <rPh sb="304" eb="306">
      <t>ビゾウ</t>
    </rPh>
    <rPh sb="311" eb="314">
      <t>スイセンカ</t>
    </rPh>
    <rPh sb="314" eb="315">
      <t>リツ</t>
    </rPh>
    <rPh sb="317" eb="319">
      <t>ルイジ</t>
    </rPh>
    <rPh sb="319" eb="321">
      <t>ダンタイ</t>
    </rPh>
    <rPh sb="322" eb="324">
      <t>ヒカク</t>
    </rPh>
    <rPh sb="334" eb="336">
      <t>シタマワ</t>
    </rPh>
    <rPh sb="341" eb="342">
      <t>ヒ</t>
    </rPh>
    <rPh sb="343" eb="344">
      <t>ツヅ</t>
    </rPh>
    <rPh sb="346" eb="349">
      <t>スイセンカ</t>
    </rPh>
    <rPh sb="349" eb="350">
      <t>リツ</t>
    </rPh>
    <rPh sb="354" eb="356">
      <t>タッセイ</t>
    </rPh>
    <rPh sb="357" eb="358">
      <t>ム</t>
    </rPh>
    <rPh sb="360" eb="363">
      <t>ゲスイドウ</t>
    </rPh>
    <rPh sb="363" eb="365">
      <t>セツゾク</t>
    </rPh>
    <rPh sb="365" eb="367">
      <t>ソクシン</t>
    </rPh>
    <rPh sb="368" eb="369">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</si>
</sst>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formatCode="#,##0.00;&quot;△&quot;#,##0.00;&quot;-&quot;">
                  <c:v>1.e-002</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0.25</c:v>
                </c:pt>
                <c:pt idx="2">
                  <c:v>5.e-002</c:v>
                </c:pt>
                <c:pt idx="3">
                  <c:v>1.e-002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54.34</c:v>
                </c:pt>
                <c:pt idx="1">
                  <c:v>54.43</c:v>
                </c:pt>
                <c:pt idx="2">
                  <c:v>50.76</c:v>
                </c:pt>
                <c:pt idx="3">
                  <c:v>50.19</c:v>
                </c:pt>
                <c:pt idx="4">
                  <c:v>50.57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50.14</c:v>
                </c:pt>
                <c:pt idx="1">
                  <c:v>54.83</c:v>
                </c:pt>
                <c:pt idx="2">
                  <c:v>66.53</c:v>
                </c:pt>
                <c:pt idx="3">
                  <c:v>52.9</c:v>
                </c:pt>
                <c:pt idx="4">
                  <c:v>52.63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82.57</c:v>
                </c:pt>
                <c:pt idx="1">
                  <c:v>80.72</c:v>
                </c:pt>
                <c:pt idx="2">
                  <c:v>82.23</c:v>
                </c:pt>
                <c:pt idx="3">
                  <c:v>82.68</c:v>
                </c:pt>
                <c:pt idx="4">
                  <c:v>81.25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84.98</c:v>
                </c:pt>
                <c:pt idx="1">
                  <c:v>84.7</c:v>
                </c:pt>
                <c:pt idx="2">
                  <c:v>84.67</c:v>
                </c:pt>
                <c:pt idx="3">
                  <c:v>90.3</c:v>
                </c:pt>
                <c:pt idx="4">
                  <c:v>90.32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95.3</c:v>
                </c:pt>
                <c:pt idx="1">
                  <c:v>96.95</c:v>
                </c:pt>
                <c:pt idx="2">
                  <c:v>100.9</c:v>
                </c:pt>
                <c:pt idx="3">
                  <c:v>81.709999999999994</c:v>
                </c:pt>
                <c:pt idx="4">
                  <c:v>78.459999999999994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78.180000000000007</c:v>
                </c:pt>
                <c:pt idx="1">
                  <c:v>43.02</c:v>
                </c:pt>
                <c:pt idx="2">
                  <c:v>47.41</c:v>
                </c:pt>
                <c:pt idx="3">
                  <c:v>26.82</c:v>
                </c:pt>
                <c:pt idx="4">
                  <c:v>35.409999999999997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826.83</c:v>
                </c:pt>
                <c:pt idx="1">
                  <c:v>867.83</c:v>
                </c:pt>
                <c:pt idx="2">
                  <c:v>791.76</c:v>
                </c:pt>
                <c:pt idx="3">
                  <c:v>718.49</c:v>
                </c:pt>
                <c:pt idx="4">
                  <c:v>743.31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77.180000000000007</c:v>
                </c:pt>
                <c:pt idx="1">
                  <c:v>84.42</c:v>
                </c:pt>
                <c:pt idx="2">
                  <c:v>85.33</c:v>
                </c:pt>
                <c:pt idx="3">
                  <c:v>74.56</c:v>
                </c:pt>
                <c:pt idx="4">
                  <c:v>65.39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57.31</c:v>
                </c:pt>
                <c:pt idx="1">
                  <c:v>57.08</c:v>
                </c:pt>
                <c:pt idx="2">
                  <c:v>56.26</c:v>
                </c:pt>
                <c:pt idx="3">
                  <c:v>61.82</c:v>
                </c:pt>
                <c:pt idx="4">
                  <c:v>61.15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220.69</c:v>
                </c:pt>
                <c:pt idx="1">
                  <c:v>204.29</c:v>
                </c:pt>
                <c:pt idx="2">
                  <c:v>203.22</c:v>
                </c:pt>
                <c:pt idx="3">
                  <c:v>231.53</c:v>
                </c:pt>
                <c:pt idx="4">
                  <c:v>234.4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273.52</c:v>
                </c:pt>
                <c:pt idx="1">
                  <c:v>274.99</c:v>
                </c:pt>
                <c:pt idx="2">
                  <c:v>282.08999999999997</c:v>
                </c:pt>
                <c:pt idx="3">
                  <c:v>246.9</c:v>
                </c:pt>
                <c:pt idx="4">
                  <c:v>250.43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【785.10】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【87.54】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【49.87】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【271.15】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【56.93】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554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2416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78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667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zoomScale="70" zoomScaleNormal="70" workbookViewId="0">
      <selection activeCell="BJ6" sqref="BJ6"/>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古河市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8</v>
      </c>
      <c r="AE7" s="5"/>
      <c r="AF7" s="5"/>
      <c r="AG7" s="5"/>
      <c r="AH7" s="5"/>
      <c r="AI7" s="5"/>
      <c r="AJ7" s="5"/>
      <c r="AK7" s="3"/>
      <c r="AL7" s="5" t="s">
        <v>18</v>
      </c>
      <c r="AM7" s="5"/>
      <c r="AN7" s="5"/>
      <c r="AO7" s="5"/>
      <c r="AP7" s="5"/>
      <c r="AQ7" s="5"/>
      <c r="AR7" s="5"/>
      <c r="AS7" s="5"/>
      <c r="AT7" s="5" t="s">
        <v>11</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140499</v>
      </c>
      <c r="AM8" s="21"/>
      <c r="AN8" s="21"/>
      <c r="AO8" s="21"/>
      <c r="AP8" s="21"/>
      <c r="AQ8" s="21"/>
      <c r="AR8" s="21"/>
      <c r="AS8" s="21"/>
      <c r="AT8" s="7">
        <f>データ!T6</f>
        <v>123.58</v>
      </c>
      <c r="AU8" s="7"/>
      <c r="AV8" s="7"/>
      <c r="AW8" s="7"/>
      <c r="AX8" s="7"/>
      <c r="AY8" s="7"/>
      <c r="AZ8" s="7"/>
      <c r="BA8" s="7"/>
      <c r="BB8" s="7">
        <f>データ!U6</f>
        <v>1136.9100000000001</v>
      </c>
      <c r="BC8" s="7"/>
      <c r="BD8" s="7"/>
      <c r="BE8" s="7"/>
      <c r="BF8" s="7"/>
      <c r="BG8" s="7"/>
      <c r="BH8" s="7"/>
      <c r="BI8" s="7"/>
      <c r="BJ8" s="3"/>
      <c r="BK8" s="3"/>
      <c r="BL8" s="27" t="s">
        <v>17</v>
      </c>
      <c r="BM8" s="37"/>
      <c r="BN8" s="44" t="s">
        <v>22</v>
      </c>
      <c r="BO8" s="44"/>
      <c r="BP8" s="44"/>
      <c r="BQ8" s="44"/>
      <c r="BR8" s="44"/>
      <c r="BS8" s="44"/>
      <c r="BT8" s="44"/>
      <c r="BU8" s="44"/>
      <c r="BV8" s="44"/>
      <c r="BW8" s="44"/>
      <c r="BX8" s="44"/>
      <c r="BY8" s="48"/>
    </row>
    <row r="9" spans="1:78" ht="18.75" customHeight="1">
      <c r="A9" s="2"/>
      <c r="B9" s="5" t="s">
        <v>23</v>
      </c>
      <c r="C9" s="5"/>
      <c r="D9" s="5"/>
      <c r="E9" s="5"/>
      <c r="F9" s="5"/>
      <c r="G9" s="5"/>
      <c r="H9" s="5"/>
      <c r="I9" s="5" t="s">
        <v>25</v>
      </c>
      <c r="J9" s="5"/>
      <c r="K9" s="5"/>
      <c r="L9" s="5"/>
      <c r="M9" s="5"/>
      <c r="N9" s="5"/>
      <c r="O9" s="5"/>
      <c r="P9" s="5" t="s">
        <v>27</v>
      </c>
      <c r="Q9" s="5"/>
      <c r="R9" s="5"/>
      <c r="S9" s="5"/>
      <c r="T9" s="5"/>
      <c r="U9" s="5"/>
      <c r="V9" s="5"/>
      <c r="W9" s="5" t="s">
        <v>30</v>
      </c>
      <c r="X9" s="5"/>
      <c r="Y9" s="5"/>
      <c r="Z9" s="5"/>
      <c r="AA9" s="5"/>
      <c r="AB9" s="5"/>
      <c r="AC9" s="5"/>
      <c r="AD9" s="5" t="s">
        <v>24</v>
      </c>
      <c r="AE9" s="5"/>
      <c r="AF9" s="5"/>
      <c r="AG9" s="5"/>
      <c r="AH9" s="5"/>
      <c r="AI9" s="5"/>
      <c r="AJ9" s="5"/>
      <c r="AK9" s="3"/>
      <c r="AL9" s="5" t="s">
        <v>32</v>
      </c>
      <c r="AM9" s="5"/>
      <c r="AN9" s="5"/>
      <c r="AO9" s="5"/>
      <c r="AP9" s="5"/>
      <c r="AQ9" s="5"/>
      <c r="AR9" s="5"/>
      <c r="AS9" s="5"/>
      <c r="AT9" s="5" t="s">
        <v>33</v>
      </c>
      <c r="AU9" s="5"/>
      <c r="AV9" s="5"/>
      <c r="AW9" s="5"/>
      <c r="AX9" s="5"/>
      <c r="AY9" s="5"/>
      <c r="AZ9" s="5"/>
      <c r="BA9" s="5"/>
      <c r="BB9" s="5" t="s">
        <v>3</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8.2899999999999991</v>
      </c>
      <c r="Q10" s="7"/>
      <c r="R10" s="7"/>
      <c r="S10" s="7"/>
      <c r="T10" s="7"/>
      <c r="U10" s="7"/>
      <c r="V10" s="7"/>
      <c r="W10" s="7">
        <f>データ!Q6</f>
        <v>85.42</v>
      </c>
      <c r="X10" s="7"/>
      <c r="Y10" s="7"/>
      <c r="Z10" s="7"/>
      <c r="AA10" s="7"/>
      <c r="AB10" s="7"/>
      <c r="AC10" s="7"/>
      <c r="AD10" s="21">
        <f>データ!R6</f>
        <v>3190</v>
      </c>
      <c r="AE10" s="21"/>
      <c r="AF10" s="21"/>
      <c r="AG10" s="21"/>
      <c r="AH10" s="21"/>
      <c r="AI10" s="21"/>
      <c r="AJ10" s="21"/>
      <c r="AK10" s="2"/>
      <c r="AL10" s="21">
        <f>データ!V6</f>
        <v>11625</v>
      </c>
      <c r="AM10" s="21"/>
      <c r="AN10" s="21"/>
      <c r="AO10" s="21"/>
      <c r="AP10" s="21"/>
      <c r="AQ10" s="21"/>
      <c r="AR10" s="21"/>
      <c r="AS10" s="21"/>
      <c r="AT10" s="7">
        <f>データ!W6</f>
        <v>7.12</v>
      </c>
      <c r="AU10" s="7"/>
      <c r="AV10" s="7"/>
      <c r="AW10" s="7"/>
      <c r="AX10" s="7"/>
      <c r="AY10" s="7"/>
      <c r="AZ10" s="7"/>
      <c r="BA10" s="7"/>
      <c r="BB10" s="7">
        <f>データ!X6</f>
        <v>1632.72</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115</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45</v>
      </c>
      <c r="C85" s="12"/>
      <c r="D85" s="12"/>
      <c r="E85" s="12" t="s">
        <v>46</v>
      </c>
      <c r="F85" s="12" t="s">
        <v>48</v>
      </c>
      <c r="G85" s="12" t="s">
        <v>49</v>
      </c>
      <c r="H85" s="12" t="s">
        <v>43</v>
      </c>
      <c r="I85" s="12" t="s">
        <v>14</v>
      </c>
      <c r="J85" s="12" t="s">
        <v>50</v>
      </c>
      <c r="K85" s="12" t="s">
        <v>51</v>
      </c>
      <c r="L85" s="12" t="s">
        <v>1</v>
      </c>
      <c r="M85" s="12" t="s">
        <v>36</v>
      </c>
      <c r="N85" s="12" t="s">
        <v>52</v>
      </c>
      <c r="O85" s="12" t="s">
        <v>53</v>
      </c>
    </row>
    <row r="86" spans="1:78" hidden="1">
      <c r="B86" s="12"/>
      <c r="C86" s="12"/>
      <c r="D86" s="12"/>
      <c r="E86" s="12" t="str">
        <f>データ!AI6</f>
        <v/>
      </c>
      <c r="F86" s="12" t="s">
        <v>40</v>
      </c>
      <c r="G86" s="12" t="s">
        <v>40</v>
      </c>
      <c r="H86" s="12" t="str">
        <f>データ!BP6</f>
        <v>【785.10】</v>
      </c>
      <c r="I86" s="12" t="str">
        <f>データ!CA6</f>
        <v>【56.93】</v>
      </c>
      <c r="J86" s="12" t="str">
        <f>データ!CL6</f>
        <v>【271.15】</v>
      </c>
      <c r="K86" s="12" t="str">
        <f>データ!CW6</f>
        <v>【49.87】</v>
      </c>
      <c r="L86" s="12" t="str">
        <f>データ!DH6</f>
        <v>【87.54】</v>
      </c>
      <c r="M86" s="12" t="s">
        <v>40</v>
      </c>
      <c r="N86" s="12" t="s">
        <v>40</v>
      </c>
      <c r="O86" s="12" t="str">
        <f>データ!EO6</f>
        <v>【0.02】</v>
      </c>
    </row>
  </sheetData>
  <sheetProtection algorithmName="SHA-512" hashValue="AVzC0Xdr/XP4uE4QUFvsdcNzNFTc8QG675A4jOzmX9KKi9gM8df68QjMkgqhn2j9X35wJCgodNtH/i4pUCsPug==" saltValue="HKK20mTV2zS9uS2rvzxXL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2"/>
  <cols>
    <col min="2" max="144" width="11.88671875" customWidth="1"/>
  </cols>
  <sheetData>
    <row r="1" spans="1:145">
      <c r="A1" t="s">
        <v>55</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5">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21</v>
      </c>
      <c r="B3" s="58" t="s">
        <v>0</v>
      </c>
      <c r="C3" s="58" t="s">
        <v>59</v>
      </c>
      <c r="D3" s="58" t="s">
        <v>60</v>
      </c>
      <c r="E3" s="58" t="s">
        <v>7</v>
      </c>
      <c r="F3" s="58" t="s">
        <v>6</v>
      </c>
      <c r="G3" s="58" t="s">
        <v>26</v>
      </c>
      <c r="H3" s="64" t="s">
        <v>56</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12</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56" t="s">
        <v>61</v>
      </c>
      <c r="B4" s="59"/>
      <c r="C4" s="59"/>
      <c r="D4" s="59"/>
      <c r="E4" s="59"/>
      <c r="F4" s="59"/>
      <c r="G4" s="59"/>
      <c r="H4" s="65"/>
      <c r="I4" s="68"/>
      <c r="J4" s="68"/>
      <c r="K4" s="68"/>
      <c r="L4" s="68"/>
      <c r="M4" s="68"/>
      <c r="N4" s="68"/>
      <c r="O4" s="68"/>
      <c r="P4" s="68"/>
      <c r="Q4" s="68"/>
      <c r="R4" s="68"/>
      <c r="S4" s="68"/>
      <c r="T4" s="68"/>
      <c r="U4" s="68"/>
      <c r="V4" s="68"/>
      <c r="W4" s="68"/>
      <c r="X4" s="73"/>
      <c r="Y4" s="76" t="s">
        <v>28</v>
      </c>
      <c r="Z4" s="76"/>
      <c r="AA4" s="76"/>
      <c r="AB4" s="76"/>
      <c r="AC4" s="76"/>
      <c r="AD4" s="76"/>
      <c r="AE4" s="76"/>
      <c r="AF4" s="76"/>
      <c r="AG4" s="76"/>
      <c r="AH4" s="76"/>
      <c r="AI4" s="76"/>
      <c r="AJ4" s="76" t="s">
        <v>47</v>
      </c>
      <c r="AK4" s="76"/>
      <c r="AL4" s="76"/>
      <c r="AM4" s="76"/>
      <c r="AN4" s="76"/>
      <c r="AO4" s="76"/>
      <c r="AP4" s="76"/>
      <c r="AQ4" s="76"/>
      <c r="AR4" s="76"/>
      <c r="AS4" s="76"/>
      <c r="AT4" s="76"/>
      <c r="AU4" s="76" t="s">
        <v>31</v>
      </c>
      <c r="AV4" s="76"/>
      <c r="AW4" s="76"/>
      <c r="AX4" s="76"/>
      <c r="AY4" s="76"/>
      <c r="AZ4" s="76"/>
      <c r="BA4" s="76"/>
      <c r="BB4" s="76"/>
      <c r="BC4" s="76"/>
      <c r="BD4" s="76"/>
      <c r="BE4" s="76"/>
      <c r="BF4" s="76" t="s">
        <v>62</v>
      </c>
      <c r="BG4" s="76"/>
      <c r="BH4" s="76"/>
      <c r="BI4" s="76"/>
      <c r="BJ4" s="76"/>
      <c r="BK4" s="76"/>
      <c r="BL4" s="76"/>
      <c r="BM4" s="76"/>
      <c r="BN4" s="76"/>
      <c r="BO4" s="76"/>
      <c r="BP4" s="76"/>
      <c r="BQ4" s="76" t="s">
        <v>4</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c r="A5" s="56" t="s">
        <v>70</v>
      </c>
      <c r="B5" s="60"/>
      <c r="C5" s="60"/>
      <c r="D5" s="60"/>
      <c r="E5" s="60"/>
      <c r="F5" s="60"/>
      <c r="G5" s="60"/>
      <c r="H5" s="66" t="s">
        <v>58</v>
      </c>
      <c r="I5" s="66" t="s">
        <v>71</v>
      </c>
      <c r="J5" s="66" t="s">
        <v>72</v>
      </c>
      <c r="K5" s="66" t="s">
        <v>73</v>
      </c>
      <c r="L5" s="66" t="s">
        <v>74</v>
      </c>
      <c r="M5" s="66" t="s">
        <v>8</v>
      </c>
      <c r="N5" s="66" t="s">
        <v>75</v>
      </c>
      <c r="O5" s="66" t="s">
        <v>76</v>
      </c>
      <c r="P5" s="66" t="s">
        <v>77</v>
      </c>
      <c r="Q5" s="66" t="s">
        <v>78</v>
      </c>
      <c r="R5" s="66" t="s">
        <v>79</v>
      </c>
      <c r="S5" s="66" t="s">
        <v>80</v>
      </c>
      <c r="T5" s="66" t="s">
        <v>81</v>
      </c>
      <c r="U5" s="66" t="s">
        <v>65</v>
      </c>
      <c r="V5" s="66" t="s">
        <v>82</v>
      </c>
      <c r="W5" s="66" t="s">
        <v>83</v>
      </c>
      <c r="X5" s="66" t="s">
        <v>84</v>
      </c>
      <c r="Y5" s="66" t="s">
        <v>85</v>
      </c>
      <c r="Z5" s="66" t="s">
        <v>86</v>
      </c>
      <c r="AA5" s="66" t="s">
        <v>87</v>
      </c>
      <c r="AB5" s="66" t="s">
        <v>88</v>
      </c>
      <c r="AC5" s="66" t="s">
        <v>89</v>
      </c>
      <c r="AD5" s="66" t="s">
        <v>90</v>
      </c>
      <c r="AE5" s="66" t="s">
        <v>92</v>
      </c>
      <c r="AF5" s="66" t="s">
        <v>93</v>
      </c>
      <c r="AG5" s="66" t="s">
        <v>94</v>
      </c>
      <c r="AH5" s="66" t="s">
        <v>95</v>
      </c>
      <c r="AI5" s="66" t="s">
        <v>45</v>
      </c>
      <c r="AJ5" s="66" t="s">
        <v>85</v>
      </c>
      <c r="AK5" s="66" t="s">
        <v>86</v>
      </c>
      <c r="AL5" s="66" t="s">
        <v>87</v>
      </c>
      <c r="AM5" s="66" t="s">
        <v>88</v>
      </c>
      <c r="AN5" s="66" t="s">
        <v>89</v>
      </c>
      <c r="AO5" s="66" t="s">
        <v>90</v>
      </c>
      <c r="AP5" s="66" t="s">
        <v>92</v>
      </c>
      <c r="AQ5" s="66" t="s">
        <v>93</v>
      </c>
      <c r="AR5" s="66" t="s">
        <v>94</v>
      </c>
      <c r="AS5" s="66" t="s">
        <v>95</v>
      </c>
      <c r="AT5" s="66" t="s">
        <v>91</v>
      </c>
      <c r="AU5" s="66" t="s">
        <v>85</v>
      </c>
      <c r="AV5" s="66" t="s">
        <v>86</v>
      </c>
      <c r="AW5" s="66" t="s">
        <v>87</v>
      </c>
      <c r="AX5" s="66" t="s">
        <v>88</v>
      </c>
      <c r="AY5" s="66" t="s">
        <v>89</v>
      </c>
      <c r="AZ5" s="66" t="s">
        <v>90</v>
      </c>
      <c r="BA5" s="66" t="s">
        <v>92</v>
      </c>
      <c r="BB5" s="66" t="s">
        <v>93</v>
      </c>
      <c r="BC5" s="66" t="s">
        <v>94</v>
      </c>
      <c r="BD5" s="66" t="s">
        <v>95</v>
      </c>
      <c r="BE5" s="66" t="s">
        <v>91</v>
      </c>
      <c r="BF5" s="66" t="s">
        <v>85</v>
      </c>
      <c r="BG5" s="66" t="s">
        <v>86</v>
      </c>
      <c r="BH5" s="66" t="s">
        <v>87</v>
      </c>
      <c r="BI5" s="66" t="s">
        <v>88</v>
      </c>
      <c r="BJ5" s="66" t="s">
        <v>89</v>
      </c>
      <c r="BK5" s="66" t="s">
        <v>90</v>
      </c>
      <c r="BL5" s="66" t="s">
        <v>92</v>
      </c>
      <c r="BM5" s="66" t="s">
        <v>93</v>
      </c>
      <c r="BN5" s="66" t="s">
        <v>94</v>
      </c>
      <c r="BO5" s="66" t="s">
        <v>95</v>
      </c>
      <c r="BP5" s="66" t="s">
        <v>91</v>
      </c>
      <c r="BQ5" s="66" t="s">
        <v>85</v>
      </c>
      <c r="BR5" s="66" t="s">
        <v>86</v>
      </c>
      <c r="BS5" s="66" t="s">
        <v>87</v>
      </c>
      <c r="BT5" s="66" t="s">
        <v>88</v>
      </c>
      <c r="BU5" s="66" t="s">
        <v>89</v>
      </c>
      <c r="BV5" s="66" t="s">
        <v>90</v>
      </c>
      <c r="BW5" s="66" t="s">
        <v>92</v>
      </c>
      <c r="BX5" s="66" t="s">
        <v>93</v>
      </c>
      <c r="BY5" s="66" t="s">
        <v>94</v>
      </c>
      <c r="BZ5" s="66" t="s">
        <v>95</v>
      </c>
      <c r="CA5" s="66" t="s">
        <v>91</v>
      </c>
      <c r="CB5" s="66" t="s">
        <v>85</v>
      </c>
      <c r="CC5" s="66" t="s">
        <v>86</v>
      </c>
      <c r="CD5" s="66" t="s">
        <v>87</v>
      </c>
      <c r="CE5" s="66" t="s">
        <v>88</v>
      </c>
      <c r="CF5" s="66" t="s">
        <v>89</v>
      </c>
      <c r="CG5" s="66" t="s">
        <v>90</v>
      </c>
      <c r="CH5" s="66" t="s">
        <v>92</v>
      </c>
      <c r="CI5" s="66" t="s">
        <v>93</v>
      </c>
      <c r="CJ5" s="66" t="s">
        <v>94</v>
      </c>
      <c r="CK5" s="66" t="s">
        <v>95</v>
      </c>
      <c r="CL5" s="66" t="s">
        <v>91</v>
      </c>
      <c r="CM5" s="66" t="s">
        <v>85</v>
      </c>
      <c r="CN5" s="66" t="s">
        <v>86</v>
      </c>
      <c r="CO5" s="66" t="s">
        <v>87</v>
      </c>
      <c r="CP5" s="66" t="s">
        <v>88</v>
      </c>
      <c r="CQ5" s="66" t="s">
        <v>89</v>
      </c>
      <c r="CR5" s="66" t="s">
        <v>90</v>
      </c>
      <c r="CS5" s="66" t="s">
        <v>92</v>
      </c>
      <c r="CT5" s="66" t="s">
        <v>93</v>
      </c>
      <c r="CU5" s="66" t="s">
        <v>94</v>
      </c>
      <c r="CV5" s="66" t="s">
        <v>95</v>
      </c>
      <c r="CW5" s="66" t="s">
        <v>91</v>
      </c>
      <c r="CX5" s="66" t="s">
        <v>85</v>
      </c>
      <c r="CY5" s="66" t="s">
        <v>86</v>
      </c>
      <c r="CZ5" s="66" t="s">
        <v>87</v>
      </c>
      <c r="DA5" s="66" t="s">
        <v>88</v>
      </c>
      <c r="DB5" s="66" t="s">
        <v>89</v>
      </c>
      <c r="DC5" s="66" t="s">
        <v>90</v>
      </c>
      <c r="DD5" s="66" t="s">
        <v>92</v>
      </c>
      <c r="DE5" s="66" t="s">
        <v>93</v>
      </c>
      <c r="DF5" s="66" t="s">
        <v>94</v>
      </c>
      <c r="DG5" s="66" t="s">
        <v>95</v>
      </c>
      <c r="DH5" s="66" t="s">
        <v>91</v>
      </c>
      <c r="DI5" s="66" t="s">
        <v>85</v>
      </c>
      <c r="DJ5" s="66" t="s">
        <v>86</v>
      </c>
      <c r="DK5" s="66" t="s">
        <v>87</v>
      </c>
      <c r="DL5" s="66" t="s">
        <v>88</v>
      </c>
      <c r="DM5" s="66" t="s">
        <v>89</v>
      </c>
      <c r="DN5" s="66" t="s">
        <v>90</v>
      </c>
      <c r="DO5" s="66" t="s">
        <v>92</v>
      </c>
      <c r="DP5" s="66" t="s">
        <v>93</v>
      </c>
      <c r="DQ5" s="66" t="s">
        <v>94</v>
      </c>
      <c r="DR5" s="66" t="s">
        <v>95</v>
      </c>
      <c r="DS5" s="66" t="s">
        <v>91</v>
      </c>
      <c r="DT5" s="66" t="s">
        <v>85</v>
      </c>
      <c r="DU5" s="66" t="s">
        <v>86</v>
      </c>
      <c r="DV5" s="66" t="s">
        <v>87</v>
      </c>
      <c r="DW5" s="66" t="s">
        <v>88</v>
      </c>
      <c r="DX5" s="66" t="s">
        <v>89</v>
      </c>
      <c r="DY5" s="66" t="s">
        <v>90</v>
      </c>
      <c r="DZ5" s="66" t="s">
        <v>92</v>
      </c>
      <c r="EA5" s="66" t="s">
        <v>93</v>
      </c>
      <c r="EB5" s="66" t="s">
        <v>94</v>
      </c>
      <c r="EC5" s="66" t="s">
        <v>95</v>
      </c>
      <c r="ED5" s="66" t="s">
        <v>91</v>
      </c>
      <c r="EE5" s="66" t="s">
        <v>85</v>
      </c>
      <c r="EF5" s="66" t="s">
        <v>86</v>
      </c>
      <c r="EG5" s="66" t="s">
        <v>87</v>
      </c>
      <c r="EH5" s="66" t="s">
        <v>88</v>
      </c>
      <c r="EI5" s="66" t="s">
        <v>89</v>
      </c>
      <c r="EJ5" s="66" t="s">
        <v>90</v>
      </c>
      <c r="EK5" s="66" t="s">
        <v>92</v>
      </c>
      <c r="EL5" s="66" t="s">
        <v>93</v>
      </c>
      <c r="EM5" s="66" t="s">
        <v>94</v>
      </c>
      <c r="EN5" s="66" t="s">
        <v>95</v>
      </c>
      <c r="EO5" s="66" t="s">
        <v>91</v>
      </c>
    </row>
    <row r="6" spans="1:145" s="55" customFormat="1">
      <c r="A6" s="56" t="s">
        <v>96</v>
      </c>
      <c r="B6" s="61">
        <f t="shared" ref="B6:X6" si="1">B7</f>
        <v>2023</v>
      </c>
      <c r="C6" s="61">
        <f t="shared" si="1"/>
        <v>82040</v>
      </c>
      <c r="D6" s="61">
        <f t="shared" si="1"/>
        <v>47</v>
      </c>
      <c r="E6" s="61">
        <f t="shared" si="1"/>
        <v>17</v>
      </c>
      <c r="F6" s="61">
        <f t="shared" si="1"/>
        <v>5</v>
      </c>
      <c r="G6" s="61">
        <f t="shared" si="1"/>
        <v>0</v>
      </c>
      <c r="H6" s="61" t="str">
        <f t="shared" si="1"/>
        <v>茨城県　古河市</v>
      </c>
      <c r="I6" s="61" t="str">
        <f t="shared" si="1"/>
        <v>法非適用</v>
      </c>
      <c r="J6" s="61" t="str">
        <f t="shared" si="1"/>
        <v>下水道事業</v>
      </c>
      <c r="K6" s="61" t="str">
        <f t="shared" si="1"/>
        <v>農業集落排水</v>
      </c>
      <c r="L6" s="61" t="str">
        <f t="shared" si="1"/>
        <v>F1</v>
      </c>
      <c r="M6" s="61" t="str">
        <f t="shared" si="1"/>
        <v>非設置</v>
      </c>
      <c r="N6" s="69" t="str">
        <f t="shared" si="1"/>
        <v>-</v>
      </c>
      <c r="O6" s="69" t="str">
        <f t="shared" si="1"/>
        <v>該当数値なし</v>
      </c>
      <c r="P6" s="69">
        <f t="shared" si="1"/>
        <v>8.2899999999999991</v>
      </c>
      <c r="Q6" s="69">
        <f t="shared" si="1"/>
        <v>85.42</v>
      </c>
      <c r="R6" s="69">
        <f t="shared" si="1"/>
        <v>3190</v>
      </c>
      <c r="S6" s="69">
        <f t="shared" si="1"/>
        <v>140499</v>
      </c>
      <c r="T6" s="69">
        <f t="shared" si="1"/>
        <v>123.58</v>
      </c>
      <c r="U6" s="69">
        <f t="shared" si="1"/>
        <v>1136.9100000000001</v>
      </c>
      <c r="V6" s="69">
        <f t="shared" si="1"/>
        <v>11625</v>
      </c>
      <c r="W6" s="69">
        <f t="shared" si="1"/>
        <v>7.12</v>
      </c>
      <c r="X6" s="69">
        <f t="shared" si="1"/>
        <v>1632.72</v>
      </c>
      <c r="Y6" s="77">
        <f t="shared" ref="Y6:AH6" si="2">IF(Y7="",NA(),Y7)</f>
        <v>95.3</v>
      </c>
      <c r="Z6" s="77">
        <f t="shared" si="2"/>
        <v>96.95</v>
      </c>
      <c r="AA6" s="77">
        <f t="shared" si="2"/>
        <v>100.9</v>
      </c>
      <c r="AB6" s="77">
        <f t="shared" si="2"/>
        <v>81.709999999999994</v>
      </c>
      <c r="AC6" s="77">
        <f t="shared" si="2"/>
        <v>78.459999999999994</v>
      </c>
      <c r="AD6" s="69" t="e">
        <f t="shared" si="2"/>
        <v>#N/A</v>
      </c>
      <c r="AE6" s="69" t="e">
        <f t="shared" si="2"/>
        <v>#N/A</v>
      </c>
      <c r="AF6" s="69" t="e">
        <f t="shared" si="2"/>
        <v>#N/A</v>
      </c>
      <c r="AG6" s="69" t="e">
        <f t="shared" si="2"/>
        <v>#N/A</v>
      </c>
      <c r="AH6" s="69" t="e">
        <f t="shared" si="2"/>
        <v>#N/A</v>
      </c>
      <c r="AI6" s="69" t="str">
        <f>IF(AI7="","",IF(AI7="-","【-】","【"&amp;SUBSTITUTE(TEXT(AI7,"#,##0.00"),"-","△")&amp;"】"))</f>
        <v/>
      </c>
      <c r="AJ6" s="69" t="e">
        <f t="shared" ref="AJ6:AS6" si="3">IF(AJ7="",NA(),AJ7)</f>
        <v>#N/A</v>
      </c>
      <c r="AK6" s="69" t="e">
        <f t="shared" si="3"/>
        <v>#N/A</v>
      </c>
      <c r="AL6" s="69" t="e">
        <f t="shared" si="3"/>
        <v>#N/A</v>
      </c>
      <c r="AM6" s="69" t="e">
        <f t="shared" si="3"/>
        <v>#N/A</v>
      </c>
      <c r="AN6" s="69" t="e">
        <f t="shared" si="3"/>
        <v>#N/A</v>
      </c>
      <c r="AO6" s="69" t="e">
        <f t="shared" si="3"/>
        <v>#N/A</v>
      </c>
      <c r="AP6" s="69" t="e">
        <f t="shared" si="3"/>
        <v>#N/A</v>
      </c>
      <c r="AQ6" s="69" t="e">
        <f t="shared" si="3"/>
        <v>#N/A</v>
      </c>
      <c r="AR6" s="69" t="e">
        <f t="shared" si="3"/>
        <v>#N/A</v>
      </c>
      <c r="AS6" s="69" t="e">
        <f t="shared" si="3"/>
        <v>#N/A</v>
      </c>
      <c r="AT6" s="69" t="str">
        <f>IF(AT7="","",IF(AT7="-","【-】","【"&amp;SUBSTITUTE(TEXT(AT7,"#,##0.00"),"-","△")&amp;"】"))</f>
        <v/>
      </c>
      <c r="AU6" s="69" t="e">
        <f t="shared" ref="AU6:BD6" si="4">IF(AU7="",NA(),AU7)</f>
        <v>#N/A</v>
      </c>
      <c r="AV6" s="69" t="e">
        <f t="shared" si="4"/>
        <v>#N/A</v>
      </c>
      <c r="AW6" s="69" t="e">
        <f t="shared" si="4"/>
        <v>#N/A</v>
      </c>
      <c r="AX6" s="69" t="e">
        <f t="shared" si="4"/>
        <v>#N/A</v>
      </c>
      <c r="AY6" s="69" t="e">
        <f t="shared" si="4"/>
        <v>#N/A</v>
      </c>
      <c r="AZ6" s="69" t="e">
        <f t="shared" si="4"/>
        <v>#N/A</v>
      </c>
      <c r="BA6" s="69" t="e">
        <f t="shared" si="4"/>
        <v>#N/A</v>
      </c>
      <c r="BB6" s="69" t="e">
        <f t="shared" si="4"/>
        <v>#N/A</v>
      </c>
      <c r="BC6" s="69" t="e">
        <f t="shared" si="4"/>
        <v>#N/A</v>
      </c>
      <c r="BD6" s="69" t="e">
        <f t="shared" si="4"/>
        <v>#N/A</v>
      </c>
      <c r="BE6" s="69" t="str">
        <f>IF(BE7="","",IF(BE7="-","【-】","【"&amp;SUBSTITUTE(TEXT(BE7,"#,##0.00"),"-","△")&amp;"】"))</f>
        <v/>
      </c>
      <c r="BF6" s="77">
        <f t="shared" ref="BF6:BO6" si="5">IF(BF7="",NA(),BF7)</f>
        <v>78.180000000000007</v>
      </c>
      <c r="BG6" s="77">
        <f t="shared" si="5"/>
        <v>43.02</v>
      </c>
      <c r="BH6" s="77">
        <f t="shared" si="5"/>
        <v>47.41</v>
      </c>
      <c r="BI6" s="77">
        <f t="shared" si="5"/>
        <v>26.82</v>
      </c>
      <c r="BJ6" s="77">
        <f t="shared" si="5"/>
        <v>35.409999999999997</v>
      </c>
      <c r="BK6" s="77">
        <f t="shared" si="5"/>
        <v>826.83</v>
      </c>
      <c r="BL6" s="77">
        <f t="shared" si="5"/>
        <v>867.83</v>
      </c>
      <c r="BM6" s="77">
        <f t="shared" si="5"/>
        <v>791.76</v>
      </c>
      <c r="BN6" s="77">
        <f t="shared" si="5"/>
        <v>718.49</v>
      </c>
      <c r="BO6" s="77">
        <f t="shared" si="5"/>
        <v>743.31</v>
      </c>
      <c r="BP6" s="69" t="str">
        <f>IF(BP7="","",IF(BP7="-","【-】","【"&amp;SUBSTITUTE(TEXT(BP7,"#,##0.00"),"-","△")&amp;"】"))</f>
        <v>【785.10】</v>
      </c>
      <c r="BQ6" s="77">
        <f t="shared" ref="BQ6:BZ6" si="6">IF(BQ7="",NA(),BQ7)</f>
        <v>77.180000000000007</v>
      </c>
      <c r="BR6" s="77">
        <f t="shared" si="6"/>
        <v>84.42</v>
      </c>
      <c r="BS6" s="77">
        <f t="shared" si="6"/>
        <v>85.33</v>
      </c>
      <c r="BT6" s="77">
        <f t="shared" si="6"/>
        <v>74.56</v>
      </c>
      <c r="BU6" s="77">
        <f t="shared" si="6"/>
        <v>65.39</v>
      </c>
      <c r="BV6" s="77">
        <f t="shared" si="6"/>
        <v>57.31</v>
      </c>
      <c r="BW6" s="77">
        <f t="shared" si="6"/>
        <v>57.08</v>
      </c>
      <c r="BX6" s="77">
        <f t="shared" si="6"/>
        <v>56.26</v>
      </c>
      <c r="BY6" s="77">
        <f t="shared" si="6"/>
        <v>61.82</v>
      </c>
      <c r="BZ6" s="77">
        <f t="shared" si="6"/>
        <v>61.15</v>
      </c>
      <c r="CA6" s="69" t="str">
        <f>IF(CA7="","",IF(CA7="-","【-】","【"&amp;SUBSTITUTE(TEXT(CA7,"#,##0.00"),"-","△")&amp;"】"))</f>
        <v>【56.93】</v>
      </c>
      <c r="CB6" s="77">
        <f t="shared" ref="CB6:CK6" si="7">IF(CB7="",NA(),CB7)</f>
        <v>220.69</v>
      </c>
      <c r="CC6" s="77">
        <f t="shared" si="7"/>
        <v>204.29</v>
      </c>
      <c r="CD6" s="77">
        <f t="shared" si="7"/>
        <v>203.22</v>
      </c>
      <c r="CE6" s="77">
        <f t="shared" si="7"/>
        <v>231.53</v>
      </c>
      <c r="CF6" s="77">
        <f t="shared" si="7"/>
        <v>234.4</v>
      </c>
      <c r="CG6" s="77">
        <f t="shared" si="7"/>
        <v>273.52</v>
      </c>
      <c r="CH6" s="77">
        <f t="shared" si="7"/>
        <v>274.99</v>
      </c>
      <c r="CI6" s="77">
        <f t="shared" si="7"/>
        <v>282.08999999999997</v>
      </c>
      <c r="CJ6" s="77">
        <f t="shared" si="7"/>
        <v>246.9</v>
      </c>
      <c r="CK6" s="77">
        <f t="shared" si="7"/>
        <v>250.43</v>
      </c>
      <c r="CL6" s="69" t="str">
        <f>IF(CL7="","",IF(CL7="-","【-】","【"&amp;SUBSTITUTE(TEXT(CL7,"#,##0.00"),"-","△")&amp;"】"))</f>
        <v>【271.15】</v>
      </c>
      <c r="CM6" s="77">
        <f t="shared" ref="CM6:CV6" si="8">IF(CM7="",NA(),CM7)</f>
        <v>54.34</v>
      </c>
      <c r="CN6" s="77">
        <f t="shared" si="8"/>
        <v>54.43</v>
      </c>
      <c r="CO6" s="77">
        <f t="shared" si="8"/>
        <v>50.76</v>
      </c>
      <c r="CP6" s="77">
        <f t="shared" si="8"/>
        <v>50.19</v>
      </c>
      <c r="CQ6" s="77">
        <f t="shared" si="8"/>
        <v>50.57</v>
      </c>
      <c r="CR6" s="77">
        <f t="shared" si="8"/>
        <v>50.14</v>
      </c>
      <c r="CS6" s="77">
        <f t="shared" si="8"/>
        <v>54.83</v>
      </c>
      <c r="CT6" s="77">
        <f t="shared" si="8"/>
        <v>66.53</v>
      </c>
      <c r="CU6" s="77">
        <f t="shared" si="8"/>
        <v>52.9</v>
      </c>
      <c r="CV6" s="77">
        <f t="shared" si="8"/>
        <v>52.63</v>
      </c>
      <c r="CW6" s="69" t="str">
        <f>IF(CW7="","",IF(CW7="-","【-】","【"&amp;SUBSTITUTE(TEXT(CW7,"#,##0.00"),"-","△")&amp;"】"))</f>
        <v>【49.87】</v>
      </c>
      <c r="CX6" s="77">
        <f t="shared" ref="CX6:DG6" si="9">IF(CX7="",NA(),CX7)</f>
        <v>82.57</v>
      </c>
      <c r="CY6" s="77">
        <f t="shared" si="9"/>
        <v>80.72</v>
      </c>
      <c r="CZ6" s="77">
        <f t="shared" si="9"/>
        <v>82.23</v>
      </c>
      <c r="DA6" s="77">
        <f t="shared" si="9"/>
        <v>82.68</v>
      </c>
      <c r="DB6" s="77">
        <f t="shared" si="9"/>
        <v>81.25</v>
      </c>
      <c r="DC6" s="77">
        <f t="shared" si="9"/>
        <v>84.98</v>
      </c>
      <c r="DD6" s="77">
        <f t="shared" si="9"/>
        <v>84.7</v>
      </c>
      <c r="DE6" s="77">
        <f t="shared" si="9"/>
        <v>84.67</v>
      </c>
      <c r="DF6" s="77">
        <f t="shared" si="9"/>
        <v>90.3</v>
      </c>
      <c r="DG6" s="77">
        <f t="shared" si="9"/>
        <v>90.32</v>
      </c>
      <c r="DH6" s="69" t="str">
        <f>IF(DH7="","",IF(DH7="-","【-】","【"&amp;SUBSTITUTE(TEXT(DH7,"#,##0.00"),"-","△")&amp;"】"))</f>
        <v>【87.54】</v>
      </c>
      <c r="DI6" s="69" t="e">
        <f t="shared" ref="DI6:DR6" si="10">IF(DI7="",NA(),DI7)</f>
        <v>#N/A</v>
      </c>
      <c r="DJ6" s="69" t="e">
        <f t="shared" si="10"/>
        <v>#N/A</v>
      </c>
      <c r="DK6" s="69" t="e">
        <f t="shared" si="10"/>
        <v>#N/A</v>
      </c>
      <c r="DL6" s="69" t="e">
        <f t="shared" si="10"/>
        <v>#N/A</v>
      </c>
      <c r="DM6" s="69" t="e">
        <f t="shared" si="10"/>
        <v>#N/A</v>
      </c>
      <c r="DN6" s="69" t="e">
        <f t="shared" si="10"/>
        <v>#N/A</v>
      </c>
      <c r="DO6" s="69" t="e">
        <f t="shared" si="10"/>
        <v>#N/A</v>
      </c>
      <c r="DP6" s="69" t="e">
        <f t="shared" si="10"/>
        <v>#N/A</v>
      </c>
      <c r="DQ6" s="69" t="e">
        <f t="shared" si="10"/>
        <v>#N/A</v>
      </c>
      <c r="DR6" s="69" t="e">
        <f t="shared" si="10"/>
        <v>#N/A</v>
      </c>
      <c r="DS6" s="69" t="str">
        <f>IF(DS7="","",IF(DS7="-","【-】","【"&amp;SUBSTITUTE(TEXT(DS7,"#,##0.00"),"-","△")&amp;"】"))</f>
        <v/>
      </c>
      <c r="DT6" s="69" t="e">
        <f t="shared" ref="DT6:EC6" si="11">IF(DT7="",NA(),DT7)</f>
        <v>#N/A</v>
      </c>
      <c r="DU6" s="69" t="e">
        <f t="shared" si="11"/>
        <v>#N/A</v>
      </c>
      <c r="DV6" s="69" t="e">
        <f t="shared" si="11"/>
        <v>#N/A</v>
      </c>
      <c r="DW6" s="69" t="e">
        <f t="shared" si="11"/>
        <v>#N/A</v>
      </c>
      <c r="DX6" s="69" t="e">
        <f t="shared" si="11"/>
        <v>#N/A</v>
      </c>
      <c r="DY6" s="69" t="e">
        <f t="shared" si="11"/>
        <v>#N/A</v>
      </c>
      <c r="DZ6" s="69" t="e">
        <f t="shared" si="11"/>
        <v>#N/A</v>
      </c>
      <c r="EA6" s="69" t="e">
        <f t="shared" si="11"/>
        <v>#N/A</v>
      </c>
      <c r="EB6" s="69" t="e">
        <f t="shared" si="11"/>
        <v>#N/A</v>
      </c>
      <c r="EC6" s="69" t="e">
        <f t="shared" si="11"/>
        <v>#N/A</v>
      </c>
      <c r="ED6" s="69" t="str">
        <f>IF(ED7="","",IF(ED7="-","【-】","【"&amp;SUBSTITUTE(TEXT(ED7,"#,##0.00"),"-","△")&amp;"】"))</f>
        <v/>
      </c>
      <c r="EE6" s="69">
        <f t="shared" ref="EE6:EN6" si="12">IF(EE7="",NA(),EE7)</f>
        <v>0</v>
      </c>
      <c r="EF6" s="77">
        <f t="shared" si="12"/>
        <v>1.e-002</v>
      </c>
      <c r="EG6" s="69">
        <f t="shared" si="12"/>
        <v>0</v>
      </c>
      <c r="EH6" s="69">
        <f t="shared" si="12"/>
        <v>0</v>
      </c>
      <c r="EI6" s="69">
        <f t="shared" si="12"/>
        <v>0</v>
      </c>
      <c r="EJ6" s="77">
        <f t="shared" si="12"/>
        <v>2.e-002</v>
      </c>
      <c r="EK6" s="77">
        <f t="shared" si="12"/>
        <v>0.25</v>
      </c>
      <c r="EL6" s="77">
        <f t="shared" si="12"/>
        <v>5.e-002</v>
      </c>
      <c r="EM6" s="77">
        <f t="shared" si="12"/>
        <v>1.e-002</v>
      </c>
      <c r="EN6" s="77">
        <f t="shared" si="12"/>
        <v>2.e-002</v>
      </c>
      <c r="EO6" s="69" t="str">
        <f>IF(EO7="","",IF(EO7="-","【-】","【"&amp;SUBSTITUTE(TEXT(EO7,"#,##0.00"),"-","△")&amp;"】"))</f>
        <v>【0.02】</v>
      </c>
    </row>
    <row r="7" spans="1:145" s="55" customFormat="1">
      <c r="A7" s="56"/>
      <c r="B7" s="62">
        <v>2023</v>
      </c>
      <c r="C7" s="62">
        <v>82040</v>
      </c>
      <c r="D7" s="62">
        <v>47</v>
      </c>
      <c r="E7" s="62">
        <v>17</v>
      </c>
      <c r="F7" s="62">
        <v>5</v>
      </c>
      <c r="G7" s="62">
        <v>0</v>
      </c>
      <c r="H7" s="62" t="s">
        <v>16</v>
      </c>
      <c r="I7" s="62" t="s">
        <v>97</v>
      </c>
      <c r="J7" s="62" t="s">
        <v>98</v>
      </c>
      <c r="K7" s="62" t="s">
        <v>99</v>
      </c>
      <c r="L7" s="62" t="s">
        <v>100</v>
      </c>
      <c r="M7" s="62" t="s">
        <v>101</v>
      </c>
      <c r="N7" s="70" t="s">
        <v>40</v>
      </c>
      <c r="O7" s="70" t="s">
        <v>102</v>
      </c>
      <c r="P7" s="70">
        <v>8.2899999999999991</v>
      </c>
      <c r="Q7" s="70">
        <v>85.42</v>
      </c>
      <c r="R7" s="70">
        <v>3190</v>
      </c>
      <c r="S7" s="70">
        <v>140499</v>
      </c>
      <c r="T7" s="70">
        <v>123.58</v>
      </c>
      <c r="U7" s="70">
        <v>1136.9100000000001</v>
      </c>
      <c r="V7" s="70">
        <v>11625</v>
      </c>
      <c r="W7" s="70">
        <v>7.12</v>
      </c>
      <c r="X7" s="70">
        <v>1632.72</v>
      </c>
      <c r="Y7" s="70">
        <v>95.3</v>
      </c>
      <c r="Z7" s="70">
        <v>96.95</v>
      </c>
      <c r="AA7" s="70">
        <v>100.9</v>
      </c>
      <c r="AB7" s="70">
        <v>81.709999999999994</v>
      </c>
      <c r="AC7" s="70">
        <v>78.459999999999994</v>
      </c>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v>78.180000000000007</v>
      </c>
      <c r="BG7" s="70">
        <v>43.02</v>
      </c>
      <c r="BH7" s="70">
        <v>47.41</v>
      </c>
      <c r="BI7" s="70">
        <v>26.82</v>
      </c>
      <c r="BJ7" s="70">
        <v>35.409999999999997</v>
      </c>
      <c r="BK7" s="70">
        <v>826.83</v>
      </c>
      <c r="BL7" s="70">
        <v>867.83</v>
      </c>
      <c r="BM7" s="70">
        <v>791.76</v>
      </c>
      <c r="BN7" s="70">
        <v>718.49</v>
      </c>
      <c r="BO7" s="70">
        <v>743.31</v>
      </c>
      <c r="BP7" s="70">
        <v>785.1</v>
      </c>
      <c r="BQ7" s="70">
        <v>77.180000000000007</v>
      </c>
      <c r="BR7" s="70">
        <v>84.42</v>
      </c>
      <c r="BS7" s="70">
        <v>85.33</v>
      </c>
      <c r="BT7" s="70">
        <v>74.56</v>
      </c>
      <c r="BU7" s="70">
        <v>65.39</v>
      </c>
      <c r="BV7" s="70">
        <v>57.31</v>
      </c>
      <c r="BW7" s="70">
        <v>57.08</v>
      </c>
      <c r="BX7" s="70">
        <v>56.26</v>
      </c>
      <c r="BY7" s="70">
        <v>61.82</v>
      </c>
      <c r="BZ7" s="70">
        <v>61.15</v>
      </c>
      <c r="CA7" s="70">
        <v>56.93</v>
      </c>
      <c r="CB7" s="70">
        <v>220.69</v>
      </c>
      <c r="CC7" s="70">
        <v>204.29</v>
      </c>
      <c r="CD7" s="70">
        <v>203.22</v>
      </c>
      <c r="CE7" s="70">
        <v>231.53</v>
      </c>
      <c r="CF7" s="70">
        <v>234.4</v>
      </c>
      <c r="CG7" s="70">
        <v>273.52</v>
      </c>
      <c r="CH7" s="70">
        <v>274.99</v>
      </c>
      <c r="CI7" s="70">
        <v>282.08999999999997</v>
      </c>
      <c r="CJ7" s="70">
        <v>246.9</v>
      </c>
      <c r="CK7" s="70">
        <v>250.43</v>
      </c>
      <c r="CL7" s="70">
        <v>271.14999999999998</v>
      </c>
      <c r="CM7" s="70">
        <v>54.34</v>
      </c>
      <c r="CN7" s="70">
        <v>54.43</v>
      </c>
      <c r="CO7" s="70">
        <v>50.76</v>
      </c>
      <c r="CP7" s="70">
        <v>50.19</v>
      </c>
      <c r="CQ7" s="70">
        <v>50.57</v>
      </c>
      <c r="CR7" s="70">
        <v>50.14</v>
      </c>
      <c r="CS7" s="70">
        <v>54.83</v>
      </c>
      <c r="CT7" s="70">
        <v>66.53</v>
      </c>
      <c r="CU7" s="70">
        <v>52.9</v>
      </c>
      <c r="CV7" s="70">
        <v>52.63</v>
      </c>
      <c r="CW7" s="70">
        <v>49.87</v>
      </c>
      <c r="CX7" s="70">
        <v>82.57</v>
      </c>
      <c r="CY7" s="70">
        <v>80.72</v>
      </c>
      <c r="CZ7" s="70">
        <v>82.23</v>
      </c>
      <c r="DA7" s="70">
        <v>82.68</v>
      </c>
      <c r="DB7" s="70">
        <v>81.25</v>
      </c>
      <c r="DC7" s="70">
        <v>84.98</v>
      </c>
      <c r="DD7" s="70">
        <v>84.7</v>
      </c>
      <c r="DE7" s="70">
        <v>84.67</v>
      </c>
      <c r="DF7" s="70">
        <v>90.3</v>
      </c>
      <c r="DG7" s="70">
        <v>90.32</v>
      </c>
      <c r="DH7" s="70">
        <v>87.54</v>
      </c>
      <c r="DI7" s="70"/>
      <c r="DJ7" s="70"/>
      <c r="DK7" s="70"/>
      <c r="DL7" s="70"/>
      <c r="DM7" s="70"/>
      <c r="DN7" s="70"/>
      <c r="DO7" s="70"/>
      <c r="DP7" s="70"/>
      <c r="DQ7" s="70"/>
      <c r="DR7" s="70"/>
      <c r="DS7" s="70"/>
      <c r="DT7" s="70"/>
      <c r="DU7" s="70"/>
      <c r="DV7" s="70"/>
      <c r="DW7" s="70"/>
      <c r="DX7" s="70"/>
      <c r="DY7" s="70"/>
      <c r="DZ7" s="70"/>
      <c r="EA7" s="70"/>
      <c r="EB7" s="70"/>
      <c r="EC7" s="70"/>
      <c r="ED7" s="70"/>
      <c r="EE7" s="70">
        <v>0</v>
      </c>
      <c r="EF7" s="70">
        <v>1.e-002</v>
      </c>
      <c r="EG7" s="70">
        <v>0</v>
      </c>
      <c r="EH7" s="70">
        <v>0</v>
      </c>
      <c r="EI7" s="70">
        <v>0</v>
      </c>
      <c r="EJ7" s="70">
        <v>2.e-002</v>
      </c>
      <c r="EK7" s="70">
        <v>0.25</v>
      </c>
      <c r="EL7" s="70">
        <v>5.e-002</v>
      </c>
      <c r="EM7" s="70">
        <v>1.e-002</v>
      </c>
      <c r="EN7" s="70">
        <v>2.e-002</v>
      </c>
      <c r="EO7" s="70">
        <v>2.e-002</v>
      </c>
    </row>
    <row r="8" spans="1:145">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row>
    <row r="9" spans="1:145">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5">
      <c r="A10" s="57" t="s">
        <v>0</v>
      </c>
      <c r="B10" s="63">
        <f>DATEVALUE($B7-B11&amp;"/1/"&amp;B12)</f>
        <v>36892</v>
      </c>
      <c r="C10" s="63">
        <f>DATEVALUE($B7-C11&amp;"/1/"&amp;C12)</f>
        <v>37257</v>
      </c>
      <c r="D10" s="63">
        <f>DATEVALUE($B7-D11&amp;"/1/"&amp;D12)</f>
        <v>37623</v>
      </c>
      <c r="E10" s="63">
        <f>DATEVALUE($B7-E11&amp;"/1/"&amp;E12)</f>
        <v>37989</v>
      </c>
      <c r="F10" s="63">
        <f>DATEVALUE($B7-F11&amp;"/1/"&amp;F12)</f>
        <v>38356</v>
      </c>
    </row>
    <row r="11" spans="1:145">
      <c r="B11">
        <v>22</v>
      </c>
      <c r="C11">
        <v>21</v>
      </c>
      <c r="D11">
        <v>20</v>
      </c>
      <c r="E11">
        <v>19</v>
      </c>
      <c r="F11">
        <v>18</v>
      </c>
      <c r="G11" t="s">
        <v>108</v>
      </c>
    </row>
    <row r="12" spans="1:145">
      <c r="B12">
        <v>1</v>
      </c>
      <c r="C12">
        <v>1</v>
      </c>
      <c r="D12">
        <v>2</v>
      </c>
      <c r="E12">
        <v>3</v>
      </c>
      <c r="F12">
        <v>4</v>
      </c>
      <c r="G12" t="s">
        <v>109</v>
      </c>
    </row>
    <row r="13" spans="1:145">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2025-01-24T07:33:39Z</dcterms:created>
  <dcterms:modified xsi:type="dcterms:W3CDTF">2025-02-26T02:45:12Z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2025-02-26T02:45:12Z</vt:filetime>
  </property>
</Properties>
</file>