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4OfI1XTTEH+7HySv/JJwBQwXQpGjIohzubKIKKqqUEcfU/NcYhnXeiLGtHjrpL01+UCe41c9tAXmD+WwJI0opw==" workbookSaltValue="l30vHH05aTkvWJLrQA4LOA==" workbookSpinCount="100000"/>
  <bookViews>
    <workbookView xWindow="-120" yWindow="-120" windowWidth="20730" windowHeight="11040"/>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<sst xmlns="http://schemas.openxmlformats.org/spreadsheetml/2006/main" xmlns:r="http://schemas.openxmlformats.org/officeDocument/2006/relationships" count="114" uniqueCount="114">
  <si>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</si>
  <si>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</si>
  <si>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</si>
  <si>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</si>
  <si>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</si>
  <si>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</si>
  <si>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</si>
  <si>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</si>
  <si>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</si>
  <si>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</si>
  <si>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</si>
  <si>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</si>
  <si>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</si>
  <si>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茨城県　古河市</t>
  </si>
  <si>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</si>
  <si>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</si>
  <si>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</si>
  <si>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</si>
  <si>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</si>
  <si>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</si>
  <si>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</si>
  <si>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</si>
  <si>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</si>
  <si>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</si>
  <si>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</si>
  <si>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</si>
  <si>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</si>
  <si>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</si>
  <si>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</si>
  <si>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</si>
  <si>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</si>
  <si>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</si>
  <si>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</si>
  <si>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</si>
  <si>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</si>
  <si>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</si>
  <si>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</si>
  <si>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</si>
  <si>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</si>
  <si>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</si>
  <si>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</si>
  <si>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</si>
  <si>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</si>
  <si>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</si>
  <si>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</si>
  <si>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</si>
  <si>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</si>
  <si>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</si>
  <si>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</si>
  <si>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</si>
  <si>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</si>
  <si>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</si>
  <si>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</si>
  <si>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</si>
  <si>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</si>
  <si>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</si>
  <si>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</si>
  <si>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</si>
  <si>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</si>
  <si>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</si>
  <si>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</si>
  <si>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</si>
  <si>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</si>
  <si>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</si>
  <si>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</si>
  <si>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</si>
  <si>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</si>
  <si>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</si>
  <si>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</si>
  <si>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</si>
  <si>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</si>
  <si>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</si>
  <si>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</si>
  <si>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</si>
  <si>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</si>
  <si>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</si>
  <si>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</si>
  <si>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</si>
  <si>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</si>
  <si>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</si>
  <si>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</si>
  <si>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</si>
  <si>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</si>
  <si>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</si>
  <si>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</si>
  <si>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</si>
  <si>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</si>
  <si>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</si>
  <si>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</si>
  <si>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</si>
  <si>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</si>
  <si>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</si>
  <si>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</si>
  <si>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</si>
  <si>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</si>
  <si>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</si>
  <si>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法適用</t>
  </si>
  <si>
    <t>下水道事業</t>
  </si>
  <si>
    <t>公共下水道</t>
  </si>
  <si>
    <t>Bd1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</si>
  <si>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</si>
  <si>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</si>
  <si>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</si>
  <si>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</si>
  <si>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</si>
  <si>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</si>
  <si>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</si>
  <si>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</si>
  <si>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</si>
  <si>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</si>
  <si>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</si>
  <si>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①有形固定資産減価償却率は、類似団体と比較して11.58ポイント下回っているものの、年々上昇しており、今後も計画的な更新が必要になる。
②管渠老朽化率は、類似団体と比較では低く抑えられているが、耐用年数を迎えた管渠も出始めており、今後さらに増加すると考えられるため、ストックマネジメント計画により、必要な個所について補修・改築を進めていく。
③管渠改善率は、②と関連し、現在ストックマネジメント計画に基づき調査・点検を実施しており、今後、老朽化が著しい箇所については、順次補修・改築を行っていく。</t>
    <rPh sb="1" eb="3">
      <t>ユウケイ</t>
    </rPh>
    <rPh sb="3" eb="5">
      <t>コテイ</t>
    </rPh>
    <rPh sb="5" eb="7">
      <t>シサン</t>
    </rPh>
    <rPh sb="7" eb="9">
      <t>ゲンカ</t>
    </rPh>
    <rPh sb="9" eb="11">
      <t>ショウキャク</t>
    </rPh>
    <rPh sb="11" eb="12">
      <t>リツ</t>
    </rPh>
    <rPh sb="42" eb="44">
      <t>ネンネン</t>
    </rPh>
    <rPh sb="44" eb="46">
      <t>ジョウショウ</t>
    </rPh>
    <rPh sb="51" eb="53">
      <t>コンゴ</t>
    </rPh>
    <rPh sb="54" eb="57">
      <t>ケイカクテキ</t>
    </rPh>
    <rPh sb="58" eb="60">
      <t>コウシン</t>
    </rPh>
    <rPh sb="61" eb="63">
      <t>ヒツヨウ</t>
    </rPh>
    <rPh sb="70" eb="72">
      <t>カンキョ</t>
    </rPh>
    <rPh sb="72" eb="75">
      <t>ロウキュウカ</t>
    </rPh>
    <rPh sb="75" eb="76">
      <t>リツ</t>
    </rPh>
    <rPh sb="87" eb="88">
      <t>ヒク</t>
    </rPh>
    <rPh sb="89" eb="90">
      <t>オサ</t>
    </rPh>
    <rPh sb="98" eb="100">
      <t>タイヨウ</t>
    </rPh>
    <rPh sb="100" eb="102">
      <t>ネンスウ</t>
    </rPh>
    <rPh sb="103" eb="104">
      <t>ムカ</t>
    </rPh>
    <rPh sb="106" eb="108">
      <t>カンキョ</t>
    </rPh>
    <rPh sb="109" eb="111">
      <t>デハジ</t>
    </rPh>
    <rPh sb="116" eb="118">
      <t>コンゴ</t>
    </rPh>
    <rPh sb="121" eb="123">
      <t>ゾウカ</t>
    </rPh>
    <rPh sb="126" eb="127">
      <t>カンガ</t>
    </rPh>
    <rPh sb="144" eb="146">
      <t>ケイカク</t>
    </rPh>
    <rPh sb="150" eb="152">
      <t>ヒツヨウ</t>
    </rPh>
    <rPh sb="153" eb="155">
      <t>カショ</t>
    </rPh>
    <rPh sb="159" eb="161">
      <t>ホシュウ</t>
    </rPh>
    <rPh sb="162" eb="164">
      <t>カイチク</t>
    </rPh>
    <rPh sb="165" eb="166">
      <t>スス</t>
    </rPh>
    <rPh sb="174" eb="176">
      <t>カンキョ</t>
    </rPh>
    <rPh sb="176" eb="178">
      <t>カイゼン</t>
    </rPh>
    <rPh sb="178" eb="179">
      <t>リツ</t>
    </rPh>
    <rPh sb="183" eb="185">
      <t>カンレン</t>
    </rPh>
    <rPh sb="187" eb="189">
      <t>ゲンザイ</t>
    </rPh>
    <rPh sb="199" eb="201">
      <t>ケイカク</t>
    </rPh>
    <rPh sb="202" eb="203">
      <t>モト</t>
    </rPh>
    <rPh sb="205" eb="207">
      <t>チョウサ</t>
    </rPh>
    <rPh sb="208" eb="210">
      <t>テンケン</t>
    </rPh>
    <rPh sb="211" eb="213">
      <t>ジッシ</t>
    </rPh>
    <rPh sb="218" eb="220">
      <t>コンゴ</t>
    </rPh>
    <rPh sb="221" eb="224">
      <t>ロウキュウカ</t>
    </rPh>
    <rPh sb="225" eb="226">
      <t>イチジル</t>
    </rPh>
    <rPh sb="228" eb="230">
      <t>カショ</t>
    </rPh>
    <rPh sb="236" eb="238">
      <t>ジュンジ</t>
    </rPh>
    <rPh sb="238" eb="240">
      <t>ホシュウ</t>
    </rPh>
    <rPh sb="241" eb="243">
      <t>カイチク</t>
    </rPh>
    <rPh sb="244" eb="245">
      <t>オコナ</t>
    </rPh>
    <phoneticPr fontId="1"/>
  </si>
  <si>
    <t>　公共下水道事業については概ね健全な経営が保たれているといえる。しかしながら、指標としては類似団体と比較して下回っているものもあるため、計画的な整備を進めると共に接続率向上のための啓発活動を継続的に実施する必要がある。
　今後、施設の老朽化による改築更新の増加、人口減少による使用料収入の減少が見込まれることから、経営戦略やストックマネジメント計画に基づき投資規模と収益水準に注視しつつ、使用料収入の確保や維持管理費の縮減に努めていく。</t>
    <rPh sb="1" eb="3">
      <t>コウキョウ</t>
    </rPh>
    <rPh sb="3" eb="6">
      <t>ゲスイドウ</t>
    </rPh>
    <rPh sb="6" eb="8">
      <t>ジギョウ</t>
    </rPh>
    <rPh sb="13" eb="14">
      <t>オオム</t>
    </rPh>
    <rPh sb="15" eb="17">
      <t>ケンゼン</t>
    </rPh>
    <rPh sb="18" eb="20">
      <t>ケイエイ</t>
    </rPh>
    <rPh sb="21" eb="22">
      <t>タモ</t>
    </rPh>
    <rPh sb="45" eb="47">
      <t>ルイジ</t>
    </rPh>
    <rPh sb="47" eb="49">
      <t>ダンタイ</t>
    </rPh>
    <rPh sb="50" eb="52">
      <t>ヒカク</t>
    </rPh>
    <rPh sb="54" eb="56">
      <t>シタマワ</t>
    </rPh>
    <rPh sb="68" eb="71">
      <t>ケイカクテキ</t>
    </rPh>
    <rPh sb="72" eb="74">
      <t>セイビ</t>
    </rPh>
    <rPh sb="75" eb="76">
      <t>スス</t>
    </rPh>
    <rPh sb="79" eb="80">
      <t>トモ</t>
    </rPh>
    <rPh sb="81" eb="83">
      <t>セツゾク</t>
    </rPh>
    <rPh sb="83" eb="84">
      <t>リツ</t>
    </rPh>
    <rPh sb="84" eb="86">
      <t>コウジョウ</t>
    </rPh>
    <rPh sb="90" eb="92">
      <t>ケイハツ</t>
    </rPh>
    <rPh sb="92" eb="94">
      <t>カツドウ</t>
    </rPh>
    <rPh sb="95" eb="98">
      <t>ケイゾクテキ</t>
    </rPh>
    <rPh sb="99" eb="101">
      <t>ジッシ</t>
    </rPh>
    <rPh sb="103" eb="105">
      <t>ヒツヨウ</t>
    </rPh>
    <rPh sb="111" eb="113">
      <t>コンゴ</t>
    </rPh>
    <rPh sb="114" eb="116">
      <t>シセツ</t>
    </rPh>
    <rPh sb="117" eb="120">
      <t>ロウキュウカ</t>
    </rPh>
    <rPh sb="123" eb="125">
      <t>カイチク</t>
    </rPh>
    <rPh sb="125" eb="127">
      <t>コウシン</t>
    </rPh>
    <rPh sb="128" eb="130">
      <t>ゾウカ</t>
    </rPh>
    <rPh sb="131" eb="133">
      <t>ジンコウ</t>
    </rPh>
    <rPh sb="133" eb="135">
      <t>ゲンショウ</t>
    </rPh>
    <rPh sb="138" eb="141">
      <t>シヨウリョウ</t>
    </rPh>
    <rPh sb="141" eb="143">
      <t>シュウニュウ</t>
    </rPh>
    <rPh sb="144" eb="146">
      <t>ゲンショウ</t>
    </rPh>
    <rPh sb="147" eb="149">
      <t>ミコ</t>
    </rPh>
    <rPh sb="157" eb="159">
      <t>ケイエイ</t>
    </rPh>
    <rPh sb="159" eb="161">
      <t>センリャク</t>
    </rPh>
    <rPh sb="172" eb="174">
      <t>ケイカク</t>
    </rPh>
    <rPh sb="175" eb="176">
      <t>モト</t>
    </rPh>
    <rPh sb="178" eb="180">
      <t>トウシ</t>
    </rPh>
    <rPh sb="180" eb="182">
      <t>キボ</t>
    </rPh>
    <rPh sb="183" eb="185">
      <t>シュウエキ</t>
    </rPh>
    <rPh sb="185" eb="187">
      <t>スイジュン</t>
    </rPh>
    <rPh sb="188" eb="190">
      <t>チュウシ</t>
    </rPh>
    <rPh sb="209" eb="211">
      <t>シュクゲン</t>
    </rPh>
    <phoneticPr fontId="1"/>
  </si>
  <si>
    <t>①経常収支比率は、類似団体と比較して5.46ポイント下回っているが、基準値100％以上を維持しており経営は安定している。
②累積欠損金比率は、欠損金は生じておらず、健全な経営ができている。
③流動比率は、100％を下回っており、類似団体と比較しても30.34ポイント低くはあるが、企業債残高の減少に伴い上昇傾向である。
④企業債残高対事業規模比率は、類似団体より低く抑えられており、企業債残高の減少に伴い更に減少傾向である。
⑤経費回収率は、類似団体と比較して0.72ポイント下回っているものの、支出抑制により上昇傾向にある。引き続き汚水処理費の縮減に加え、更なる収益確保により上昇傾向を維持していく。
⑥汚水処理原価は、類似団体と比較して9.95ポイント上回っているものの⑤と関連し、減少傾向にある。引き続き経費縮減に努めていく。
⑦施設利用率は、類似団体と比較して11.41ポイント下回っている。事業計画区域がまだ整備途中であることや接続率が低いことがあげられる。
⑧水洗化率は、類似団体と比較して3.14ポイント下回っている。引き続き、水洗化率向上に向け接続促進に努めていく。</t>
    <rPh sb="1" eb="3">
      <t>ケイジョウ</t>
    </rPh>
    <rPh sb="3" eb="5">
      <t>シュウシ</t>
    </rPh>
    <rPh sb="5" eb="7">
      <t>ヒリツ</t>
    </rPh>
    <rPh sb="9" eb="11">
      <t>ルイジ</t>
    </rPh>
    <rPh sb="11" eb="13">
      <t>ダンタイ</t>
    </rPh>
    <rPh sb="14" eb="16">
      <t>ヒカク</t>
    </rPh>
    <rPh sb="26" eb="28">
      <t>シタマワ</t>
    </rPh>
    <rPh sb="34" eb="37">
      <t>キジュンチ</t>
    </rPh>
    <rPh sb="41" eb="43">
      <t>イジョウ</t>
    </rPh>
    <rPh sb="44" eb="46">
      <t>イジ</t>
    </rPh>
    <rPh sb="50" eb="52">
      <t>ケイエイ</t>
    </rPh>
    <rPh sb="53" eb="55">
      <t>アンテイ</t>
    </rPh>
    <rPh sb="63" eb="65">
      <t>ルイセキ</t>
    </rPh>
    <rPh sb="65" eb="67">
      <t>ケッソン</t>
    </rPh>
    <rPh sb="67" eb="68">
      <t>キン</t>
    </rPh>
    <rPh sb="68" eb="70">
      <t>ヒリツ</t>
    </rPh>
    <rPh sb="72" eb="74">
      <t>ケッソン</t>
    </rPh>
    <rPh sb="74" eb="75">
      <t>キン</t>
    </rPh>
    <rPh sb="76" eb="77">
      <t>ショウ</t>
    </rPh>
    <rPh sb="83" eb="85">
      <t>ケンゼン</t>
    </rPh>
    <rPh sb="86" eb="88">
      <t>ケイエイ</t>
    </rPh>
    <rPh sb="98" eb="100">
      <t>リュウドウ</t>
    </rPh>
    <rPh sb="100" eb="102">
      <t>ヒリツ</t>
    </rPh>
    <rPh sb="109" eb="111">
      <t>シタマワ</t>
    </rPh>
    <rPh sb="116" eb="118">
      <t>ルイジ</t>
    </rPh>
    <rPh sb="118" eb="120">
      <t>ダンタイ</t>
    </rPh>
    <rPh sb="121" eb="123">
      <t>ヒカク</t>
    </rPh>
    <rPh sb="135" eb="136">
      <t>ヒク</t>
    </rPh>
    <rPh sb="142" eb="144">
      <t>キギョウ</t>
    </rPh>
    <rPh sb="144" eb="145">
      <t>サイ</t>
    </rPh>
    <rPh sb="145" eb="147">
      <t>ザンダカ</t>
    </rPh>
    <rPh sb="148" eb="150">
      <t>ゲンショウ</t>
    </rPh>
    <rPh sb="151" eb="152">
      <t>トモナ</t>
    </rPh>
    <rPh sb="153" eb="155">
      <t>ジョウショウ</t>
    </rPh>
    <rPh sb="155" eb="157">
      <t>ケイコウ</t>
    </rPh>
    <rPh sb="164" eb="166">
      <t>キギョウ</t>
    </rPh>
    <rPh sb="166" eb="167">
      <t>サイ</t>
    </rPh>
    <rPh sb="167" eb="169">
      <t>ザンダカ</t>
    </rPh>
    <rPh sb="169" eb="170">
      <t>ツイ</t>
    </rPh>
    <rPh sb="170" eb="172">
      <t>ジギョウ</t>
    </rPh>
    <rPh sb="172" eb="174">
      <t>キボ</t>
    </rPh>
    <rPh sb="174" eb="176">
      <t>ヒリツ</t>
    </rPh>
    <rPh sb="178" eb="180">
      <t>ルイジ</t>
    </rPh>
    <rPh sb="180" eb="182">
      <t>ダンタイ</t>
    </rPh>
    <rPh sb="184" eb="185">
      <t>ヒク</t>
    </rPh>
    <rPh sb="186" eb="187">
      <t>オサ</t>
    </rPh>
    <rPh sb="205" eb="206">
      <t>サラ</t>
    </rPh>
    <rPh sb="207" eb="209">
      <t>ゲンショウ</t>
    </rPh>
    <rPh sb="209" eb="211">
      <t>ケイコウ</t>
    </rPh>
    <rPh sb="218" eb="220">
      <t>ケイヒ</t>
    </rPh>
    <rPh sb="220" eb="222">
      <t>カイシュウ</t>
    </rPh>
    <rPh sb="222" eb="223">
      <t>リツ</t>
    </rPh>
    <rPh sb="225" eb="227">
      <t>ルイジ</t>
    </rPh>
    <rPh sb="227" eb="229">
      <t>ダンタイ</t>
    </rPh>
    <rPh sb="230" eb="232">
      <t>ヒカク</t>
    </rPh>
    <rPh sb="242" eb="244">
      <t>シタマワ</t>
    </rPh>
    <rPh sb="252" eb="254">
      <t>シシュツ</t>
    </rPh>
    <rPh sb="254" eb="256">
      <t>ヨクセイ</t>
    </rPh>
    <rPh sb="259" eb="261">
      <t>ジョウショウ</t>
    </rPh>
    <rPh sb="261" eb="263">
      <t>ケイコウ</t>
    </rPh>
    <rPh sb="267" eb="268">
      <t>ヒ</t>
    </rPh>
    <rPh sb="269" eb="270">
      <t>ツヅ</t>
    </rPh>
    <rPh sb="271" eb="273">
      <t>オスイ</t>
    </rPh>
    <rPh sb="273" eb="275">
      <t>ショリ</t>
    </rPh>
    <rPh sb="275" eb="276">
      <t>ヒ</t>
    </rPh>
    <rPh sb="277" eb="279">
      <t>シュクゲン</t>
    </rPh>
    <rPh sb="280" eb="281">
      <t>クワ</t>
    </rPh>
    <rPh sb="283" eb="284">
      <t>サラ</t>
    </rPh>
    <rPh sb="286" eb="288">
      <t>シュウエキ</t>
    </rPh>
    <rPh sb="288" eb="290">
      <t>カクホ</t>
    </rPh>
    <rPh sb="293" eb="295">
      <t>ジョウショウ</t>
    </rPh>
    <rPh sb="295" eb="297">
      <t>ケイコウ</t>
    </rPh>
    <rPh sb="298" eb="300">
      <t>イジ</t>
    </rPh>
    <rPh sb="308" eb="310">
      <t>オスイ</t>
    </rPh>
    <rPh sb="310" eb="312">
      <t>ショリ</t>
    </rPh>
    <rPh sb="312" eb="314">
      <t>ゲンカ</t>
    </rPh>
    <rPh sb="316" eb="318">
      <t>ルイジ</t>
    </rPh>
    <rPh sb="318" eb="320">
      <t>ダンタイ</t>
    </rPh>
    <rPh sb="321" eb="323">
      <t>ヒカク</t>
    </rPh>
    <rPh sb="333" eb="335">
      <t>ウワマワ</t>
    </rPh>
    <rPh sb="348" eb="350">
      <t>ゲンショウ</t>
    </rPh>
    <rPh sb="350" eb="352">
      <t>ケイコウ</t>
    </rPh>
    <rPh sb="356" eb="357">
      <t>ヒ</t>
    </rPh>
    <rPh sb="358" eb="359">
      <t>ツヅ</t>
    </rPh>
    <rPh sb="360" eb="362">
      <t>ケイヒ</t>
    </rPh>
    <rPh sb="362" eb="364">
      <t>シュクゲン</t>
    </rPh>
    <rPh sb="365" eb="366">
      <t>ツト</t>
    </rPh>
    <rPh sb="374" eb="376">
      <t>シセツ</t>
    </rPh>
    <rPh sb="376" eb="378">
      <t>リヨウ</t>
    </rPh>
    <rPh sb="378" eb="379">
      <t>リツ</t>
    </rPh>
    <rPh sb="381" eb="383">
      <t>ルイジ</t>
    </rPh>
    <rPh sb="383" eb="385">
      <t>ダンタイ</t>
    </rPh>
    <rPh sb="386" eb="388">
      <t>ヒカク</t>
    </rPh>
    <rPh sb="399" eb="401">
      <t>シタマワ</t>
    </rPh>
    <rPh sb="406" eb="408">
      <t>ジギョウ</t>
    </rPh>
    <rPh sb="408" eb="410">
      <t>ケイカク</t>
    </rPh>
    <rPh sb="410" eb="411">
      <t>ク</t>
    </rPh>
    <rPh sb="411" eb="412">
      <t>イキ</t>
    </rPh>
    <rPh sb="415" eb="417">
      <t>セイビ</t>
    </rPh>
    <rPh sb="417" eb="419">
      <t>トチュウ</t>
    </rPh>
    <rPh sb="425" eb="427">
      <t>セツゾク</t>
    </rPh>
    <rPh sb="427" eb="428">
      <t>リツ</t>
    </rPh>
    <rPh sb="429" eb="430">
      <t>ヒク</t>
    </rPh>
    <rPh sb="443" eb="446">
      <t>スイセンカ</t>
    </rPh>
    <rPh sb="446" eb="447">
      <t>リツ</t>
    </rPh>
    <rPh sb="449" eb="451">
      <t>ルイジ</t>
    </rPh>
    <rPh sb="451" eb="453">
      <t>ダンタイ</t>
    </rPh>
    <rPh sb="454" eb="456">
      <t>ヒカク</t>
    </rPh>
    <rPh sb="466" eb="468">
      <t>シタマワ</t>
    </rPh>
    <rPh sb="473" eb="474">
      <t>ヒ</t>
    </rPh>
    <rPh sb="475" eb="476">
      <t>ツヅ</t>
    </rPh>
    <rPh sb="478" eb="481">
      <t>スイセンカ</t>
    </rPh>
    <rPh sb="481" eb="482">
      <t>リツ</t>
    </rPh>
    <rPh sb="482" eb="484">
      <t>コウジョウ</t>
    </rPh>
    <rPh sb="485" eb="486">
      <t>ム</t>
    </rPh>
    <rPh sb="487" eb="489">
      <t>セツゾク</t>
    </rPh>
    <rPh sb="489" eb="491">
      <t>ソクシン</t>
    </rPh>
    <rPh sb="492" eb="493">
      <t>ツト</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</si>
</sst>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8" fillId="0" borderId="1"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8" fillId="0" borderId="8"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9.e-002</c:v>
                </c:pt>
                <c:pt idx="1">
                  <c:v>0.17</c:v>
                </c:pt>
                <c:pt idx="2">
                  <c:v>0.13</c:v>
                </c:pt>
                <c:pt idx="3">
                  <c:v>6.e-002</c:v>
                </c:pt>
                <c:pt idx="4">
                  <c:v>8.e-002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54.64</c:v>
                </c:pt>
                <c:pt idx="1">
                  <c:v>55.71</c:v>
                </c:pt>
                <c:pt idx="2">
                  <c:v>54.46</c:v>
                </c:pt>
                <c:pt idx="3">
                  <c:v>54.49</c:v>
                </c:pt>
                <c:pt idx="4">
                  <c:v>53.54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65.28</c:v>
                </c:pt>
                <c:pt idx="1">
                  <c:v>64.92</c:v>
                </c:pt>
                <c:pt idx="2">
                  <c:v>64.14</c:v>
                </c:pt>
                <c:pt idx="3">
                  <c:v>63.71</c:v>
                </c:pt>
                <c:pt idx="4">
                  <c:v>64.95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88.51</c:v>
                </c:pt>
                <c:pt idx="1">
                  <c:v>88.81</c:v>
                </c:pt>
                <c:pt idx="2">
                  <c:v>89.37</c:v>
                </c:pt>
                <c:pt idx="3">
                  <c:v>90.03</c:v>
                </c:pt>
                <c:pt idx="4">
                  <c:v>89.94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92.72</c:v>
                </c:pt>
                <c:pt idx="1">
                  <c:v>92.88</c:v>
                </c:pt>
                <c:pt idx="2">
                  <c:v>92.9</c:v>
                </c:pt>
                <c:pt idx="3">
                  <c:v>92.89</c:v>
                </c:pt>
                <c:pt idx="4">
                  <c:v>93.08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102.41</c:v>
                </c:pt>
                <c:pt idx="1">
                  <c:v>100.91</c:v>
                </c:pt>
                <c:pt idx="2">
                  <c:v>101.03</c:v>
                </c:pt>
                <c:pt idx="3">
                  <c:v>100.66</c:v>
                </c:pt>
                <c:pt idx="4">
                  <c:v>100.89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107.85</c:v>
                </c:pt>
                <c:pt idx="1">
                  <c:v>108.04</c:v>
                </c:pt>
                <c:pt idx="2">
                  <c:v>107.49</c:v>
                </c:pt>
                <c:pt idx="3">
                  <c:v>107.64</c:v>
                </c:pt>
                <c:pt idx="4">
                  <c:v>106.35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4.55</c:v>
                </c:pt>
                <c:pt idx="1">
                  <c:v>9.02</c:v>
                </c:pt>
                <c:pt idx="2">
                  <c:v>12.98</c:v>
                </c:pt>
                <c:pt idx="3">
                  <c:v>17.13</c:v>
                </c:pt>
                <c:pt idx="4">
                  <c:v>20.309999999999999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23.79</c:v>
                </c:pt>
                <c:pt idx="1">
                  <c:v>25.66</c:v>
                </c:pt>
                <c:pt idx="2">
                  <c:v>27.46</c:v>
                </c:pt>
                <c:pt idx="3">
                  <c:v>29.93</c:v>
                </c:pt>
                <c:pt idx="4">
                  <c:v>31.89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quot;-&quot;">
                  <c:v>0.28999999999999998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1.22</c:v>
                </c:pt>
                <c:pt idx="1">
                  <c:v>1.61</c:v>
                </c:pt>
                <c:pt idx="2">
                  <c:v>2.08</c:v>
                </c:pt>
                <c:pt idx="3">
                  <c:v>2.74</c:v>
                </c:pt>
                <c:pt idx="4">
                  <c:v>3.24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4.72</c:v>
                </c:pt>
                <c:pt idx="1">
                  <c:v>4.49</c:v>
                </c:pt>
                <c:pt idx="2">
                  <c:v>5.41</c:v>
                </c:pt>
                <c:pt idx="3">
                  <c:v>5.61</c:v>
                </c:pt>
                <c:pt idx="4">
                  <c:v>6.26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30.39</c:v>
                </c:pt>
                <c:pt idx="1">
                  <c:v>29.14</c:v>
                </c:pt>
                <c:pt idx="2">
                  <c:v>36.03</c:v>
                </c:pt>
                <c:pt idx="3">
                  <c:v>46.14</c:v>
                </c:pt>
                <c:pt idx="4">
                  <c:v>49.99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67.930000000000007</c:v>
                </c:pt>
                <c:pt idx="1">
                  <c:v>68.53</c:v>
                </c:pt>
                <c:pt idx="2">
                  <c:v>69.180000000000007</c:v>
                </c:pt>
                <c:pt idx="3">
                  <c:v>76.319999999999993</c:v>
                </c:pt>
                <c:pt idx="4">
                  <c:v>80.33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324.72000000000003</c:v>
                </c:pt>
                <c:pt idx="1">
                  <c:v>332.05</c:v>
                </c:pt>
                <c:pt idx="2">
                  <c:v>334.23</c:v>
                </c:pt>
                <c:pt idx="3">
                  <c:v>315.32</c:v>
                </c:pt>
                <c:pt idx="4">
                  <c:v>273.47000000000003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857.88</c:v>
                </c:pt>
                <c:pt idx="1">
                  <c:v>825.1</c:v>
                </c:pt>
                <c:pt idx="2">
                  <c:v>789.87</c:v>
                </c:pt>
                <c:pt idx="3">
                  <c:v>749.43</c:v>
                </c:pt>
                <c:pt idx="4">
                  <c:v>698.04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99.01</c:v>
                </c:pt>
                <c:pt idx="1">
                  <c:v>99.19</c:v>
                </c:pt>
                <c:pt idx="2">
                  <c:v>95.23</c:v>
                </c:pt>
                <c:pt idx="3">
                  <c:v>96.14</c:v>
                </c:pt>
                <c:pt idx="4">
                  <c:v>97.26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94.97</c:v>
                </c:pt>
                <c:pt idx="1">
                  <c:v>97.07</c:v>
                </c:pt>
                <c:pt idx="2">
                  <c:v>98.06</c:v>
                </c:pt>
                <c:pt idx="3">
                  <c:v>98.46</c:v>
                </c:pt>
                <c:pt idx="4">
                  <c:v>97.98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165.04</c:v>
                </c:pt>
                <c:pt idx="1">
                  <c:v>164.81</c:v>
                </c:pt>
                <c:pt idx="2">
                  <c:v>172.31</c:v>
                </c:pt>
                <c:pt idx="3">
                  <c:v>171.11</c:v>
                </c:pt>
                <c:pt idx="4">
                  <c:v>169.7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159.49</c:v>
                </c:pt>
                <c:pt idx="1">
                  <c:v>157.81</c:v>
                </c:pt>
                <c:pt idx="2">
                  <c:v>157.37</c:v>
                </c:pt>
                <c:pt idx="3">
                  <c:v>157.44999999999999</c:v>
                </c:pt>
                <c:pt idx="4">
                  <c:v>159.75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3688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29450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5213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0975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3688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29450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5213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0975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36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5803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23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6105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1868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07630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【82.75】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493393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【602.56】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493393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07630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1868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【140.98】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6105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389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50400"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676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F1" zoomScale="75" zoomScaleNormal="75" workbookViewId="0">
      <selection activeCell="BK13" sqref="BK13"/>
    </sheetView>
  </sheetViews>
  <sheetFormatPr defaultColWidth="2.625" defaultRowHeight="13.2"/>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茨城県　古河市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15</v>
      </c>
      <c r="X7" s="5"/>
      <c r="Y7" s="5"/>
      <c r="Z7" s="5"/>
      <c r="AA7" s="5"/>
      <c r="AB7" s="5"/>
      <c r="AC7" s="5"/>
      <c r="AD7" s="5" t="s">
        <v>7</v>
      </c>
      <c r="AE7" s="5"/>
      <c r="AF7" s="5"/>
      <c r="AG7" s="5"/>
      <c r="AH7" s="5"/>
      <c r="AI7" s="5"/>
      <c r="AJ7" s="5"/>
      <c r="AK7" s="3"/>
      <c r="AL7" s="5" t="s">
        <v>17</v>
      </c>
      <c r="AM7" s="5"/>
      <c r="AN7" s="5"/>
      <c r="AO7" s="5"/>
      <c r="AP7" s="5"/>
      <c r="AQ7" s="5"/>
      <c r="AR7" s="5"/>
      <c r="AS7" s="5"/>
      <c r="AT7" s="5" t="s">
        <v>8</v>
      </c>
      <c r="AU7" s="5"/>
      <c r="AV7" s="5"/>
      <c r="AW7" s="5"/>
      <c r="AX7" s="5"/>
      <c r="AY7" s="5"/>
      <c r="AZ7" s="5"/>
      <c r="BA7" s="5"/>
      <c r="BB7" s="5" t="s">
        <v>18</v>
      </c>
      <c r="BC7" s="5"/>
      <c r="BD7" s="5"/>
      <c r="BE7" s="5"/>
      <c r="BF7" s="5"/>
      <c r="BG7" s="5"/>
      <c r="BH7" s="5"/>
      <c r="BI7" s="5"/>
      <c r="BJ7" s="3"/>
      <c r="BK7" s="3"/>
      <c r="BL7" s="26" t="s">
        <v>19</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Bd1</v>
      </c>
      <c r="X8" s="6"/>
      <c r="Y8" s="6"/>
      <c r="Z8" s="6"/>
      <c r="AA8" s="6"/>
      <c r="AB8" s="6"/>
      <c r="AC8" s="6"/>
      <c r="AD8" s="20" t="str">
        <f>データ!$M$6</f>
        <v>非設置</v>
      </c>
      <c r="AE8" s="20"/>
      <c r="AF8" s="20"/>
      <c r="AG8" s="20"/>
      <c r="AH8" s="20"/>
      <c r="AI8" s="20"/>
      <c r="AJ8" s="20"/>
      <c r="AK8" s="3"/>
      <c r="AL8" s="21">
        <f>データ!S6</f>
        <v>139812</v>
      </c>
      <c r="AM8" s="21"/>
      <c r="AN8" s="21"/>
      <c r="AO8" s="21"/>
      <c r="AP8" s="21"/>
      <c r="AQ8" s="21"/>
      <c r="AR8" s="21"/>
      <c r="AS8" s="21"/>
      <c r="AT8" s="7">
        <f>データ!T6</f>
        <v>123.58</v>
      </c>
      <c r="AU8" s="7"/>
      <c r="AV8" s="7"/>
      <c r="AW8" s="7"/>
      <c r="AX8" s="7"/>
      <c r="AY8" s="7"/>
      <c r="AZ8" s="7"/>
      <c r="BA8" s="7"/>
      <c r="BB8" s="7">
        <f>データ!U6</f>
        <v>1131.3499999999999</v>
      </c>
      <c r="BC8" s="7"/>
      <c r="BD8" s="7"/>
      <c r="BE8" s="7"/>
      <c r="BF8" s="7"/>
      <c r="BG8" s="7"/>
      <c r="BH8" s="7"/>
      <c r="BI8" s="7"/>
      <c r="BJ8" s="3"/>
      <c r="BK8" s="3"/>
      <c r="BL8" s="27" t="s">
        <v>14</v>
      </c>
      <c r="BM8" s="39"/>
      <c r="BN8" s="48" t="s">
        <v>21</v>
      </c>
      <c r="BO8" s="48"/>
      <c r="BP8" s="48"/>
      <c r="BQ8" s="48"/>
      <c r="BR8" s="48"/>
      <c r="BS8" s="48"/>
      <c r="BT8" s="48"/>
      <c r="BU8" s="48"/>
      <c r="BV8" s="48"/>
      <c r="BW8" s="48"/>
      <c r="BX8" s="48"/>
      <c r="BY8" s="52"/>
    </row>
    <row r="9" spans="1:78" ht="18.75" customHeight="1">
      <c r="A9" s="2"/>
      <c r="B9" s="5" t="s">
        <v>22</v>
      </c>
      <c r="C9" s="5"/>
      <c r="D9" s="5"/>
      <c r="E9" s="5"/>
      <c r="F9" s="5"/>
      <c r="G9" s="5"/>
      <c r="H9" s="5"/>
      <c r="I9" s="5" t="s">
        <v>24</v>
      </c>
      <c r="J9" s="5"/>
      <c r="K9" s="5"/>
      <c r="L9" s="5"/>
      <c r="M9" s="5"/>
      <c r="N9" s="5"/>
      <c r="O9" s="5"/>
      <c r="P9" s="5" t="s">
        <v>25</v>
      </c>
      <c r="Q9" s="5"/>
      <c r="R9" s="5"/>
      <c r="S9" s="5"/>
      <c r="T9" s="5"/>
      <c r="U9" s="5"/>
      <c r="V9" s="5"/>
      <c r="W9" s="5" t="s">
        <v>28</v>
      </c>
      <c r="X9" s="5"/>
      <c r="Y9" s="5"/>
      <c r="Z9" s="5"/>
      <c r="AA9" s="5"/>
      <c r="AB9" s="5"/>
      <c r="AC9" s="5"/>
      <c r="AD9" s="5" t="s">
        <v>23</v>
      </c>
      <c r="AE9" s="5"/>
      <c r="AF9" s="5"/>
      <c r="AG9" s="5"/>
      <c r="AH9" s="5"/>
      <c r="AI9" s="5"/>
      <c r="AJ9" s="5"/>
      <c r="AK9" s="3"/>
      <c r="AL9" s="5" t="s">
        <v>30</v>
      </c>
      <c r="AM9" s="5"/>
      <c r="AN9" s="5"/>
      <c r="AO9" s="5"/>
      <c r="AP9" s="5"/>
      <c r="AQ9" s="5"/>
      <c r="AR9" s="5"/>
      <c r="AS9" s="5"/>
      <c r="AT9" s="5" t="s">
        <v>31</v>
      </c>
      <c r="AU9" s="5"/>
      <c r="AV9" s="5"/>
      <c r="AW9" s="5"/>
      <c r="AX9" s="5"/>
      <c r="AY9" s="5"/>
      <c r="AZ9" s="5"/>
      <c r="BA9" s="5"/>
      <c r="BB9" s="5" t="s">
        <v>32</v>
      </c>
      <c r="BC9" s="5"/>
      <c r="BD9" s="5"/>
      <c r="BE9" s="5"/>
      <c r="BF9" s="5"/>
      <c r="BG9" s="5"/>
      <c r="BH9" s="5"/>
      <c r="BI9" s="5"/>
      <c r="BJ9" s="3"/>
      <c r="BK9" s="3"/>
      <c r="BL9" s="28" t="s">
        <v>35</v>
      </c>
      <c r="BM9" s="40"/>
      <c r="BN9" s="49" t="s">
        <v>36</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70.260000000000005</v>
      </c>
      <c r="J10" s="7"/>
      <c r="K10" s="7"/>
      <c r="L10" s="7"/>
      <c r="M10" s="7"/>
      <c r="N10" s="7"/>
      <c r="O10" s="7"/>
      <c r="P10" s="7">
        <f>データ!P6</f>
        <v>59.46</v>
      </c>
      <c r="Q10" s="7"/>
      <c r="R10" s="7"/>
      <c r="S10" s="7"/>
      <c r="T10" s="7"/>
      <c r="U10" s="7"/>
      <c r="V10" s="7"/>
      <c r="W10" s="7">
        <f>データ!Q6</f>
        <v>66.8</v>
      </c>
      <c r="X10" s="7"/>
      <c r="Y10" s="7"/>
      <c r="Z10" s="7"/>
      <c r="AA10" s="7"/>
      <c r="AB10" s="7"/>
      <c r="AC10" s="7"/>
      <c r="AD10" s="21">
        <f>データ!R6</f>
        <v>3190</v>
      </c>
      <c r="AE10" s="21"/>
      <c r="AF10" s="21"/>
      <c r="AG10" s="21"/>
      <c r="AH10" s="21"/>
      <c r="AI10" s="21"/>
      <c r="AJ10" s="21"/>
      <c r="AK10" s="2"/>
      <c r="AL10" s="21">
        <f>データ!V6</f>
        <v>82921</v>
      </c>
      <c r="AM10" s="21"/>
      <c r="AN10" s="21"/>
      <c r="AO10" s="21"/>
      <c r="AP10" s="21"/>
      <c r="AQ10" s="21"/>
      <c r="AR10" s="21"/>
      <c r="AS10" s="21"/>
      <c r="AT10" s="7">
        <f>データ!W6</f>
        <v>19.329999999999998</v>
      </c>
      <c r="AU10" s="7"/>
      <c r="AV10" s="7"/>
      <c r="AW10" s="7"/>
      <c r="AX10" s="7"/>
      <c r="AY10" s="7"/>
      <c r="AZ10" s="7"/>
      <c r="BA10" s="7"/>
      <c r="BB10" s="7">
        <f>データ!X6</f>
        <v>4289.76</v>
      </c>
      <c r="BC10" s="7"/>
      <c r="BD10" s="7"/>
      <c r="BE10" s="7"/>
      <c r="BF10" s="7"/>
      <c r="BG10" s="7"/>
      <c r="BH10" s="7"/>
      <c r="BI10" s="7"/>
      <c r="BJ10" s="2"/>
      <c r="BK10" s="2"/>
      <c r="BL10" s="29" t="s">
        <v>38</v>
      </c>
      <c r="BM10" s="41"/>
      <c r="BN10" s="50" t="s">
        <v>39</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5"/>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5"/>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5"/>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5"/>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5"/>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5"/>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5"/>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5"/>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5"/>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5"/>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5"/>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5"/>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5"/>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5"/>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5"/>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5"/>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5"/>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5"/>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5"/>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5"/>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5"/>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5"/>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5"/>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5"/>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5"/>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5"/>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5"/>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6"/>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111</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7"/>
      <c r="BN58" s="47"/>
      <c r="BO58" s="47"/>
      <c r="BP58" s="47"/>
      <c r="BQ58" s="47"/>
      <c r="BR58" s="47"/>
      <c r="BS58" s="47"/>
      <c r="BT58" s="47"/>
      <c r="BU58" s="47"/>
      <c r="BV58" s="47"/>
      <c r="BW58" s="47"/>
      <c r="BX58" s="47"/>
      <c r="BY58" s="47"/>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7"/>
      <c r="BN59" s="47"/>
      <c r="BO59" s="47"/>
      <c r="BP59" s="47"/>
      <c r="BQ59" s="47"/>
      <c r="BR59" s="47"/>
      <c r="BS59" s="47"/>
      <c r="BT59" s="47"/>
      <c r="BU59" s="47"/>
      <c r="BV59" s="47"/>
      <c r="BW59" s="47"/>
      <c r="BX59" s="47"/>
      <c r="BY59" s="47"/>
      <c r="BZ59" s="59"/>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112</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47</v>
      </c>
      <c r="F84" s="12" t="s">
        <v>49</v>
      </c>
      <c r="G84" s="12" t="s">
        <v>50</v>
      </c>
      <c r="H84" s="12" t="s">
        <v>44</v>
      </c>
      <c r="I84" s="12" t="s">
        <v>11</v>
      </c>
      <c r="J84" s="12" t="s">
        <v>51</v>
      </c>
      <c r="K84" s="12" t="s">
        <v>52</v>
      </c>
      <c r="L84" s="12" t="s">
        <v>33</v>
      </c>
      <c r="M84" s="12" t="s">
        <v>37</v>
      </c>
      <c r="N84" s="12" t="s">
        <v>53</v>
      </c>
      <c r="O84" s="12" t="s">
        <v>55</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MR/fSwwvCPLIWOxZArFXKWcJVIWB1u9GDpki5Km/xkfYYdluOMHI3+YvuxiWdfyxLlVjUdg+txQymYJT21bbOg==" saltValue="I7OvH3IJmtozgBZC1MET0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8" scale="74"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57</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58</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20</v>
      </c>
      <c r="B3" s="64" t="s">
        <v>34</v>
      </c>
      <c r="C3" s="64" t="s">
        <v>60</v>
      </c>
      <c r="D3" s="64" t="s">
        <v>40</v>
      </c>
      <c r="E3" s="64" t="s">
        <v>6</v>
      </c>
      <c r="F3" s="64" t="s">
        <v>5</v>
      </c>
      <c r="G3" s="64" t="s">
        <v>26</v>
      </c>
      <c r="H3" s="70" t="s">
        <v>61</v>
      </c>
      <c r="I3" s="73"/>
      <c r="J3" s="73"/>
      <c r="K3" s="73"/>
      <c r="L3" s="73"/>
      <c r="M3" s="73"/>
      <c r="N3" s="73"/>
      <c r="O3" s="73"/>
      <c r="P3" s="73"/>
      <c r="Q3" s="73"/>
      <c r="R3" s="73"/>
      <c r="S3" s="73"/>
      <c r="T3" s="73"/>
      <c r="U3" s="73"/>
      <c r="V3" s="73"/>
      <c r="W3" s="73"/>
      <c r="X3" s="78"/>
      <c r="Y3" s="81" t="s">
        <v>56</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9</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62</v>
      </c>
      <c r="B4" s="65"/>
      <c r="C4" s="65"/>
      <c r="D4" s="65"/>
      <c r="E4" s="65"/>
      <c r="F4" s="65"/>
      <c r="G4" s="65"/>
      <c r="H4" s="71"/>
      <c r="I4" s="74"/>
      <c r="J4" s="74"/>
      <c r="K4" s="74"/>
      <c r="L4" s="74"/>
      <c r="M4" s="74"/>
      <c r="N4" s="74"/>
      <c r="O4" s="74"/>
      <c r="P4" s="74"/>
      <c r="Q4" s="74"/>
      <c r="R4" s="74"/>
      <c r="S4" s="74"/>
      <c r="T4" s="74"/>
      <c r="U4" s="74"/>
      <c r="V4" s="74"/>
      <c r="W4" s="74"/>
      <c r="X4" s="79"/>
      <c r="Y4" s="82" t="s">
        <v>54</v>
      </c>
      <c r="Z4" s="82"/>
      <c r="AA4" s="82"/>
      <c r="AB4" s="82"/>
      <c r="AC4" s="82"/>
      <c r="AD4" s="82"/>
      <c r="AE4" s="82"/>
      <c r="AF4" s="82"/>
      <c r="AG4" s="82"/>
      <c r="AH4" s="82"/>
      <c r="AI4" s="82"/>
      <c r="AJ4" s="82" t="s">
        <v>48</v>
      </c>
      <c r="AK4" s="82"/>
      <c r="AL4" s="82"/>
      <c r="AM4" s="82"/>
      <c r="AN4" s="82"/>
      <c r="AO4" s="82"/>
      <c r="AP4" s="82"/>
      <c r="AQ4" s="82"/>
      <c r="AR4" s="82"/>
      <c r="AS4" s="82"/>
      <c r="AT4" s="82"/>
      <c r="AU4" s="82" t="s">
        <v>29</v>
      </c>
      <c r="AV4" s="82"/>
      <c r="AW4" s="82"/>
      <c r="AX4" s="82"/>
      <c r="AY4" s="82"/>
      <c r="AZ4" s="82"/>
      <c r="BA4" s="82"/>
      <c r="BB4" s="82"/>
      <c r="BC4" s="82"/>
      <c r="BD4" s="82"/>
      <c r="BE4" s="82"/>
      <c r="BF4" s="82" t="s">
        <v>64</v>
      </c>
      <c r="BG4" s="82"/>
      <c r="BH4" s="82"/>
      <c r="BI4" s="82"/>
      <c r="BJ4" s="82"/>
      <c r="BK4" s="82"/>
      <c r="BL4" s="82"/>
      <c r="BM4" s="82"/>
      <c r="BN4" s="82"/>
      <c r="BO4" s="82"/>
      <c r="BP4" s="82"/>
      <c r="BQ4" s="82" t="s">
        <v>16</v>
      </c>
      <c r="BR4" s="82"/>
      <c r="BS4" s="82"/>
      <c r="BT4" s="82"/>
      <c r="BU4" s="82"/>
      <c r="BV4" s="82"/>
      <c r="BW4" s="82"/>
      <c r="BX4" s="82"/>
      <c r="BY4" s="82"/>
      <c r="BZ4" s="82"/>
      <c r="CA4" s="82"/>
      <c r="CB4" s="82" t="s">
        <v>63</v>
      </c>
      <c r="CC4" s="82"/>
      <c r="CD4" s="82"/>
      <c r="CE4" s="82"/>
      <c r="CF4" s="82"/>
      <c r="CG4" s="82"/>
      <c r="CH4" s="82"/>
      <c r="CI4" s="82"/>
      <c r="CJ4" s="82"/>
      <c r="CK4" s="82"/>
      <c r="CL4" s="82"/>
      <c r="CM4" s="82" t="s">
        <v>0</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8">
      <c r="A5" s="62" t="s">
        <v>69</v>
      </c>
      <c r="B5" s="66"/>
      <c r="C5" s="66"/>
      <c r="D5" s="66"/>
      <c r="E5" s="66"/>
      <c r="F5" s="66"/>
      <c r="G5" s="66"/>
      <c r="H5" s="72" t="s">
        <v>59</v>
      </c>
      <c r="I5" s="72" t="s">
        <v>70</v>
      </c>
      <c r="J5" s="72" t="s">
        <v>71</v>
      </c>
      <c r="K5" s="72" t="s">
        <v>72</v>
      </c>
      <c r="L5" s="72" t="s">
        <v>73</v>
      </c>
      <c r="M5" s="72" t="s">
        <v>7</v>
      </c>
      <c r="N5" s="72" t="s">
        <v>74</v>
      </c>
      <c r="O5" s="72" t="s">
        <v>75</v>
      </c>
      <c r="P5" s="72" t="s">
        <v>76</v>
      </c>
      <c r="Q5" s="72" t="s">
        <v>77</v>
      </c>
      <c r="R5" s="72" t="s">
        <v>78</v>
      </c>
      <c r="S5" s="72" t="s">
        <v>79</v>
      </c>
      <c r="T5" s="72" t="s">
        <v>80</v>
      </c>
      <c r="U5" s="72" t="s">
        <v>1</v>
      </c>
      <c r="V5" s="72" t="s">
        <v>81</v>
      </c>
      <c r="W5" s="72" t="s">
        <v>82</v>
      </c>
      <c r="X5" s="72" t="s">
        <v>83</v>
      </c>
      <c r="Y5" s="72" t="s">
        <v>84</v>
      </c>
      <c r="Z5" s="72" t="s">
        <v>85</v>
      </c>
      <c r="AA5" s="72" t="s">
        <v>86</v>
      </c>
      <c r="AB5" s="72" t="s">
        <v>87</v>
      </c>
      <c r="AC5" s="72" t="s">
        <v>88</v>
      </c>
      <c r="AD5" s="72" t="s">
        <v>89</v>
      </c>
      <c r="AE5" s="72" t="s">
        <v>91</v>
      </c>
      <c r="AF5" s="72" t="s">
        <v>92</v>
      </c>
      <c r="AG5" s="72" t="s">
        <v>93</v>
      </c>
      <c r="AH5" s="72" t="s">
        <v>94</v>
      </c>
      <c r="AI5" s="72" t="s">
        <v>46</v>
      </c>
      <c r="AJ5" s="72" t="s">
        <v>84</v>
      </c>
      <c r="AK5" s="72" t="s">
        <v>85</v>
      </c>
      <c r="AL5" s="72" t="s">
        <v>86</v>
      </c>
      <c r="AM5" s="72" t="s">
        <v>87</v>
      </c>
      <c r="AN5" s="72" t="s">
        <v>88</v>
      </c>
      <c r="AO5" s="72" t="s">
        <v>89</v>
      </c>
      <c r="AP5" s="72" t="s">
        <v>91</v>
      </c>
      <c r="AQ5" s="72" t="s">
        <v>92</v>
      </c>
      <c r="AR5" s="72" t="s">
        <v>93</v>
      </c>
      <c r="AS5" s="72" t="s">
        <v>94</v>
      </c>
      <c r="AT5" s="72" t="s">
        <v>90</v>
      </c>
      <c r="AU5" s="72" t="s">
        <v>84</v>
      </c>
      <c r="AV5" s="72" t="s">
        <v>85</v>
      </c>
      <c r="AW5" s="72" t="s">
        <v>86</v>
      </c>
      <c r="AX5" s="72" t="s">
        <v>87</v>
      </c>
      <c r="AY5" s="72" t="s">
        <v>88</v>
      </c>
      <c r="AZ5" s="72" t="s">
        <v>89</v>
      </c>
      <c r="BA5" s="72" t="s">
        <v>91</v>
      </c>
      <c r="BB5" s="72" t="s">
        <v>92</v>
      </c>
      <c r="BC5" s="72" t="s">
        <v>93</v>
      </c>
      <c r="BD5" s="72" t="s">
        <v>94</v>
      </c>
      <c r="BE5" s="72" t="s">
        <v>90</v>
      </c>
      <c r="BF5" s="72" t="s">
        <v>84</v>
      </c>
      <c r="BG5" s="72" t="s">
        <v>85</v>
      </c>
      <c r="BH5" s="72" t="s">
        <v>86</v>
      </c>
      <c r="BI5" s="72" t="s">
        <v>87</v>
      </c>
      <c r="BJ5" s="72" t="s">
        <v>88</v>
      </c>
      <c r="BK5" s="72" t="s">
        <v>89</v>
      </c>
      <c r="BL5" s="72" t="s">
        <v>91</v>
      </c>
      <c r="BM5" s="72" t="s">
        <v>92</v>
      </c>
      <c r="BN5" s="72" t="s">
        <v>93</v>
      </c>
      <c r="BO5" s="72" t="s">
        <v>94</v>
      </c>
      <c r="BP5" s="72" t="s">
        <v>90</v>
      </c>
      <c r="BQ5" s="72" t="s">
        <v>84</v>
      </c>
      <c r="BR5" s="72" t="s">
        <v>85</v>
      </c>
      <c r="BS5" s="72" t="s">
        <v>86</v>
      </c>
      <c r="BT5" s="72" t="s">
        <v>87</v>
      </c>
      <c r="BU5" s="72" t="s">
        <v>88</v>
      </c>
      <c r="BV5" s="72" t="s">
        <v>89</v>
      </c>
      <c r="BW5" s="72" t="s">
        <v>91</v>
      </c>
      <c r="BX5" s="72" t="s">
        <v>92</v>
      </c>
      <c r="BY5" s="72" t="s">
        <v>93</v>
      </c>
      <c r="BZ5" s="72" t="s">
        <v>94</v>
      </c>
      <c r="CA5" s="72" t="s">
        <v>90</v>
      </c>
      <c r="CB5" s="72" t="s">
        <v>84</v>
      </c>
      <c r="CC5" s="72" t="s">
        <v>85</v>
      </c>
      <c r="CD5" s="72" t="s">
        <v>86</v>
      </c>
      <c r="CE5" s="72" t="s">
        <v>87</v>
      </c>
      <c r="CF5" s="72" t="s">
        <v>88</v>
      </c>
      <c r="CG5" s="72" t="s">
        <v>89</v>
      </c>
      <c r="CH5" s="72" t="s">
        <v>91</v>
      </c>
      <c r="CI5" s="72" t="s">
        <v>92</v>
      </c>
      <c r="CJ5" s="72" t="s">
        <v>93</v>
      </c>
      <c r="CK5" s="72" t="s">
        <v>94</v>
      </c>
      <c r="CL5" s="72" t="s">
        <v>90</v>
      </c>
      <c r="CM5" s="72" t="s">
        <v>84</v>
      </c>
      <c r="CN5" s="72" t="s">
        <v>85</v>
      </c>
      <c r="CO5" s="72" t="s">
        <v>86</v>
      </c>
      <c r="CP5" s="72" t="s">
        <v>87</v>
      </c>
      <c r="CQ5" s="72" t="s">
        <v>88</v>
      </c>
      <c r="CR5" s="72" t="s">
        <v>89</v>
      </c>
      <c r="CS5" s="72" t="s">
        <v>91</v>
      </c>
      <c r="CT5" s="72" t="s">
        <v>92</v>
      </c>
      <c r="CU5" s="72" t="s">
        <v>93</v>
      </c>
      <c r="CV5" s="72" t="s">
        <v>94</v>
      </c>
      <c r="CW5" s="72" t="s">
        <v>90</v>
      </c>
      <c r="CX5" s="72" t="s">
        <v>84</v>
      </c>
      <c r="CY5" s="72" t="s">
        <v>85</v>
      </c>
      <c r="CZ5" s="72" t="s">
        <v>86</v>
      </c>
      <c r="DA5" s="72" t="s">
        <v>87</v>
      </c>
      <c r="DB5" s="72" t="s">
        <v>88</v>
      </c>
      <c r="DC5" s="72" t="s">
        <v>89</v>
      </c>
      <c r="DD5" s="72" t="s">
        <v>91</v>
      </c>
      <c r="DE5" s="72" t="s">
        <v>92</v>
      </c>
      <c r="DF5" s="72" t="s">
        <v>93</v>
      </c>
      <c r="DG5" s="72" t="s">
        <v>94</v>
      </c>
      <c r="DH5" s="72" t="s">
        <v>90</v>
      </c>
      <c r="DI5" s="72" t="s">
        <v>84</v>
      </c>
      <c r="DJ5" s="72" t="s">
        <v>85</v>
      </c>
      <c r="DK5" s="72" t="s">
        <v>86</v>
      </c>
      <c r="DL5" s="72" t="s">
        <v>87</v>
      </c>
      <c r="DM5" s="72" t="s">
        <v>88</v>
      </c>
      <c r="DN5" s="72" t="s">
        <v>89</v>
      </c>
      <c r="DO5" s="72" t="s">
        <v>91</v>
      </c>
      <c r="DP5" s="72" t="s">
        <v>92</v>
      </c>
      <c r="DQ5" s="72" t="s">
        <v>93</v>
      </c>
      <c r="DR5" s="72" t="s">
        <v>94</v>
      </c>
      <c r="DS5" s="72" t="s">
        <v>90</v>
      </c>
      <c r="DT5" s="72" t="s">
        <v>84</v>
      </c>
      <c r="DU5" s="72" t="s">
        <v>85</v>
      </c>
      <c r="DV5" s="72" t="s">
        <v>86</v>
      </c>
      <c r="DW5" s="72" t="s">
        <v>87</v>
      </c>
      <c r="DX5" s="72" t="s">
        <v>88</v>
      </c>
      <c r="DY5" s="72" t="s">
        <v>89</v>
      </c>
      <c r="DZ5" s="72" t="s">
        <v>91</v>
      </c>
      <c r="EA5" s="72" t="s">
        <v>92</v>
      </c>
      <c r="EB5" s="72" t="s">
        <v>93</v>
      </c>
      <c r="EC5" s="72" t="s">
        <v>94</v>
      </c>
      <c r="ED5" s="72" t="s">
        <v>90</v>
      </c>
      <c r="EE5" s="72" t="s">
        <v>84</v>
      </c>
      <c r="EF5" s="72" t="s">
        <v>85</v>
      </c>
      <c r="EG5" s="72" t="s">
        <v>86</v>
      </c>
      <c r="EH5" s="72" t="s">
        <v>87</v>
      </c>
      <c r="EI5" s="72" t="s">
        <v>88</v>
      </c>
      <c r="EJ5" s="72" t="s">
        <v>89</v>
      </c>
      <c r="EK5" s="72" t="s">
        <v>91</v>
      </c>
      <c r="EL5" s="72" t="s">
        <v>92</v>
      </c>
      <c r="EM5" s="72" t="s">
        <v>93</v>
      </c>
      <c r="EN5" s="72" t="s">
        <v>94</v>
      </c>
      <c r="EO5" s="72" t="s">
        <v>90</v>
      </c>
    </row>
    <row r="6" spans="1:148" s="61" customFormat="1">
      <c r="A6" s="62" t="s">
        <v>95</v>
      </c>
      <c r="B6" s="67">
        <f t="shared" ref="B6:X6" si="1">B7</f>
        <v>2024</v>
      </c>
      <c r="C6" s="67">
        <f t="shared" si="1"/>
        <v>82040</v>
      </c>
      <c r="D6" s="67">
        <f t="shared" si="1"/>
        <v>46</v>
      </c>
      <c r="E6" s="67">
        <f t="shared" si="1"/>
        <v>17</v>
      </c>
      <c r="F6" s="67">
        <f t="shared" si="1"/>
        <v>1</v>
      </c>
      <c r="G6" s="67">
        <f t="shared" si="1"/>
        <v>0</v>
      </c>
      <c r="H6" s="67" t="str">
        <f t="shared" si="1"/>
        <v>茨城県　古河市</v>
      </c>
      <c r="I6" s="67" t="str">
        <f t="shared" si="1"/>
        <v>法適用</v>
      </c>
      <c r="J6" s="67" t="str">
        <f t="shared" si="1"/>
        <v>下水道事業</v>
      </c>
      <c r="K6" s="67" t="str">
        <f t="shared" si="1"/>
        <v>公共下水道</v>
      </c>
      <c r="L6" s="67" t="str">
        <f t="shared" si="1"/>
        <v>Bd1</v>
      </c>
      <c r="M6" s="67" t="str">
        <f t="shared" si="1"/>
        <v>非設置</v>
      </c>
      <c r="N6" s="75" t="str">
        <f t="shared" si="1"/>
        <v>-</v>
      </c>
      <c r="O6" s="75">
        <f t="shared" si="1"/>
        <v>70.260000000000005</v>
      </c>
      <c r="P6" s="75">
        <f t="shared" si="1"/>
        <v>59.46</v>
      </c>
      <c r="Q6" s="75">
        <f t="shared" si="1"/>
        <v>66.8</v>
      </c>
      <c r="R6" s="75">
        <f t="shared" si="1"/>
        <v>3190</v>
      </c>
      <c r="S6" s="75">
        <f t="shared" si="1"/>
        <v>139812</v>
      </c>
      <c r="T6" s="75">
        <f t="shared" si="1"/>
        <v>123.58</v>
      </c>
      <c r="U6" s="75">
        <f t="shared" si="1"/>
        <v>1131.3499999999999</v>
      </c>
      <c r="V6" s="75">
        <f t="shared" si="1"/>
        <v>82921</v>
      </c>
      <c r="W6" s="75">
        <f t="shared" si="1"/>
        <v>19.329999999999998</v>
      </c>
      <c r="X6" s="75">
        <f t="shared" si="1"/>
        <v>4289.76</v>
      </c>
      <c r="Y6" s="83">
        <f t="shared" ref="Y6:AH6" si="2">IF(Y7="",NA(),Y7)</f>
        <v>102.41</v>
      </c>
      <c r="Z6" s="83">
        <f t="shared" si="2"/>
        <v>100.91</v>
      </c>
      <c r="AA6" s="83">
        <f t="shared" si="2"/>
        <v>101.03</v>
      </c>
      <c r="AB6" s="83">
        <f t="shared" si="2"/>
        <v>100.66</v>
      </c>
      <c r="AC6" s="83">
        <f t="shared" si="2"/>
        <v>100.89</v>
      </c>
      <c r="AD6" s="83">
        <f t="shared" si="2"/>
        <v>107.85</v>
      </c>
      <c r="AE6" s="83">
        <f t="shared" si="2"/>
        <v>108.04</v>
      </c>
      <c r="AF6" s="83">
        <f t="shared" si="2"/>
        <v>107.49</v>
      </c>
      <c r="AG6" s="83">
        <f t="shared" si="2"/>
        <v>107.64</v>
      </c>
      <c r="AH6" s="83">
        <f t="shared" si="2"/>
        <v>106.35</v>
      </c>
      <c r="AI6" s="75" t="str">
        <f>IF(AI7="","",IF(AI7="-","【-】","【"&amp;SUBSTITUTE(TEXT(AI7,"#,##0.00"),"-","△")&amp;"】"))</f>
        <v>【105.36】</v>
      </c>
      <c r="AJ6" s="75">
        <f t="shared" ref="AJ6:AS6" si="3">IF(AJ7="",NA(),AJ7)</f>
        <v>0</v>
      </c>
      <c r="AK6" s="75">
        <f t="shared" si="3"/>
        <v>0</v>
      </c>
      <c r="AL6" s="75">
        <f t="shared" si="3"/>
        <v>0</v>
      </c>
      <c r="AM6" s="75">
        <f t="shared" si="3"/>
        <v>0</v>
      </c>
      <c r="AN6" s="75">
        <f t="shared" si="3"/>
        <v>0</v>
      </c>
      <c r="AO6" s="83">
        <f t="shared" si="3"/>
        <v>4.72</v>
      </c>
      <c r="AP6" s="83">
        <f t="shared" si="3"/>
        <v>4.49</v>
      </c>
      <c r="AQ6" s="83">
        <f t="shared" si="3"/>
        <v>5.41</v>
      </c>
      <c r="AR6" s="83">
        <f t="shared" si="3"/>
        <v>5.61</v>
      </c>
      <c r="AS6" s="83">
        <f t="shared" si="3"/>
        <v>6.26</v>
      </c>
      <c r="AT6" s="75" t="str">
        <f>IF(AT7="","",IF(AT7="-","【-】","【"&amp;SUBSTITUTE(TEXT(AT7,"#,##0.00"),"-","△")&amp;"】"))</f>
        <v>【3.12】</v>
      </c>
      <c r="AU6" s="83">
        <f t="shared" ref="AU6:BD6" si="4">IF(AU7="",NA(),AU7)</f>
        <v>30.39</v>
      </c>
      <c r="AV6" s="83">
        <f t="shared" si="4"/>
        <v>29.14</v>
      </c>
      <c r="AW6" s="83">
        <f t="shared" si="4"/>
        <v>36.03</v>
      </c>
      <c r="AX6" s="83">
        <f t="shared" si="4"/>
        <v>46.14</v>
      </c>
      <c r="AY6" s="83">
        <f t="shared" si="4"/>
        <v>49.99</v>
      </c>
      <c r="AZ6" s="83">
        <f t="shared" si="4"/>
        <v>67.930000000000007</v>
      </c>
      <c r="BA6" s="83">
        <f t="shared" si="4"/>
        <v>68.53</v>
      </c>
      <c r="BB6" s="83">
        <f t="shared" si="4"/>
        <v>69.180000000000007</v>
      </c>
      <c r="BC6" s="83">
        <f t="shared" si="4"/>
        <v>76.319999999999993</v>
      </c>
      <c r="BD6" s="83">
        <f t="shared" si="4"/>
        <v>80.33</v>
      </c>
      <c r="BE6" s="75" t="str">
        <f>IF(BE7="","",IF(BE7="-","【-】","【"&amp;SUBSTITUTE(TEXT(BE7,"#,##0.00"),"-","△")&amp;"】"))</f>
        <v>【82.75】</v>
      </c>
      <c r="BF6" s="83">
        <f t="shared" ref="BF6:BO6" si="5">IF(BF7="",NA(),BF7)</f>
        <v>324.72000000000003</v>
      </c>
      <c r="BG6" s="83">
        <f t="shared" si="5"/>
        <v>332.05</v>
      </c>
      <c r="BH6" s="83">
        <f t="shared" si="5"/>
        <v>334.23</v>
      </c>
      <c r="BI6" s="83">
        <f t="shared" si="5"/>
        <v>315.32</v>
      </c>
      <c r="BJ6" s="83">
        <f t="shared" si="5"/>
        <v>273.47000000000003</v>
      </c>
      <c r="BK6" s="83">
        <f t="shared" si="5"/>
        <v>857.88</v>
      </c>
      <c r="BL6" s="83">
        <f t="shared" si="5"/>
        <v>825.1</v>
      </c>
      <c r="BM6" s="83">
        <f t="shared" si="5"/>
        <v>789.87</v>
      </c>
      <c r="BN6" s="83">
        <f t="shared" si="5"/>
        <v>749.43</v>
      </c>
      <c r="BO6" s="83">
        <f t="shared" si="5"/>
        <v>698.04</v>
      </c>
      <c r="BP6" s="75" t="str">
        <f>IF(BP7="","",IF(BP7="-","【-】","【"&amp;SUBSTITUTE(TEXT(BP7,"#,##0.00"),"-","△")&amp;"】"))</f>
        <v>【602.56】</v>
      </c>
      <c r="BQ6" s="83">
        <f t="shared" ref="BQ6:BZ6" si="6">IF(BQ7="",NA(),BQ7)</f>
        <v>99.01</v>
      </c>
      <c r="BR6" s="83">
        <f t="shared" si="6"/>
        <v>99.19</v>
      </c>
      <c r="BS6" s="83">
        <f t="shared" si="6"/>
        <v>95.23</v>
      </c>
      <c r="BT6" s="83">
        <f t="shared" si="6"/>
        <v>96.14</v>
      </c>
      <c r="BU6" s="83">
        <f t="shared" si="6"/>
        <v>97.26</v>
      </c>
      <c r="BV6" s="83">
        <f t="shared" si="6"/>
        <v>94.97</v>
      </c>
      <c r="BW6" s="83">
        <f t="shared" si="6"/>
        <v>97.07</v>
      </c>
      <c r="BX6" s="83">
        <f t="shared" si="6"/>
        <v>98.06</v>
      </c>
      <c r="BY6" s="83">
        <f t="shared" si="6"/>
        <v>98.46</v>
      </c>
      <c r="BZ6" s="83">
        <f t="shared" si="6"/>
        <v>97.98</v>
      </c>
      <c r="CA6" s="75" t="str">
        <f>IF(CA7="","",IF(CA7="-","【-】","【"&amp;SUBSTITUTE(TEXT(CA7,"#,##0.00"),"-","△")&amp;"】"))</f>
        <v>【97.94】</v>
      </c>
      <c r="CB6" s="83">
        <f t="shared" ref="CB6:CK6" si="7">IF(CB7="",NA(),CB7)</f>
        <v>165.04</v>
      </c>
      <c r="CC6" s="83">
        <f t="shared" si="7"/>
        <v>164.81</v>
      </c>
      <c r="CD6" s="83">
        <f t="shared" si="7"/>
        <v>172.31</v>
      </c>
      <c r="CE6" s="83">
        <f t="shared" si="7"/>
        <v>171.11</v>
      </c>
      <c r="CF6" s="83">
        <f t="shared" si="7"/>
        <v>169.7</v>
      </c>
      <c r="CG6" s="83">
        <f t="shared" si="7"/>
        <v>159.49</v>
      </c>
      <c r="CH6" s="83">
        <f t="shared" si="7"/>
        <v>157.81</v>
      </c>
      <c r="CI6" s="83">
        <f t="shared" si="7"/>
        <v>157.37</v>
      </c>
      <c r="CJ6" s="83">
        <f t="shared" si="7"/>
        <v>157.44999999999999</v>
      </c>
      <c r="CK6" s="83">
        <f t="shared" si="7"/>
        <v>159.75</v>
      </c>
      <c r="CL6" s="75" t="str">
        <f>IF(CL7="","",IF(CL7="-","【-】","【"&amp;SUBSTITUTE(TEXT(CL7,"#,##0.00"),"-","△")&amp;"】"))</f>
        <v>【140.98】</v>
      </c>
      <c r="CM6" s="83">
        <f t="shared" ref="CM6:CV6" si="8">IF(CM7="",NA(),CM7)</f>
        <v>54.64</v>
      </c>
      <c r="CN6" s="83">
        <f t="shared" si="8"/>
        <v>55.71</v>
      </c>
      <c r="CO6" s="83">
        <f t="shared" si="8"/>
        <v>54.46</v>
      </c>
      <c r="CP6" s="83">
        <f t="shared" si="8"/>
        <v>54.49</v>
      </c>
      <c r="CQ6" s="83">
        <f t="shared" si="8"/>
        <v>53.54</v>
      </c>
      <c r="CR6" s="83">
        <f t="shared" si="8"/>
        <v>65.28</v>
      </c>
      <c r="CS6" s="83">
        <f t="shared" si="8"/>
        <v>64.92</v>
      </c>
      <c r="CT6" s="83">
        <f t="shared" si="8"/>
        <v>64.14</v>
      </c>
      <c r="CU6" s="83">
        <f t="shared" si="8"/>
        <v>63.71</v>
      </c>
      <c r="CV6" s="83">
        <f t="shared" si="8"/>
        <v>64.95</v>
      </c>
      <c r="CW6" s="75" t="str">
        <f>IF(CW7="","",IF(CW7="-","【-】","【"&amp;SUBSTITUTE(TEXT(CW7,"#,##0.00"),"-","△")&amp;"】"))</f>
        <v>【60.13】</v>
      </c>
      <c r="CX6" s="83">
        <f t="shared" ref="CX6:DG6" si="9">IF(CX7="",NA(),CX7)</f>
        <v>88.51</v>
      </c>
      <c r="CY6" s="83">
        <f t="shared" si="9"/>
        <v>88.81</v>
      </c>
      <c r="CZ6" s="83">
        <f t="shared" si="9"/>
        <v>89.37</v>
      </c>
      <c r="DA6" s="83">
        <f t="shared" si="9"/>
        <v>90.03</v>
      </c>
      <c r="DB6" s="83">
        <f t="shared" si="9"/>
        <v>89.94</v>
      </c>
      <c r="DC6" s="83">
        <f t="shared" si="9"/>
        <v>92.72</v>
      </c>
      <c r="DD6" s="83">
        <f t="shared" si="9"/>
        <v>92.88</v>
      </c>
      <c r="DE6" s="83">
        <f t="shared" si="9"/>
        <v>92.9</v>
      </c>
      <c r="DF6" s="83">
        <f t="shared" si="9"/>
        <v>92.89</v>
      </c>
      <c r="DG6" s="83">
        <f t="shared" si="9"/>
        <v>93.08</v>
      </c>
      <c r="DH6" s="75" t="str">
        <f>IF(DH7="","",IF(DH7="-","【-】","【"&amp;SUBSTITUTE(TEXT(DH7,"#,##0.00"),"-","△")&amp;"】"))</f>
        <v>【96.00】</v>
      </c>
      <c r="DI6" s="83">
        <f t="shared" ref="DI6:DR6" si="10">IF(DI7="",NA(),DI7)</f>
        <v>4.55</v>
      </c>
      <c r="DJ6" s="83">
        <f t="shared" si="10"/>
        <v>9.02</v>
      </c>
      <c r="DK6" s="83">
        <f t="shared" si="10"/>
        <v>12.98</v>
      </c>
      <c r="DL6" s="83">
        <f t="shared" si="10"/>
        <v>17.13</v>
      </c>
      <c r="DM6" s="83">
        <f t="shared" si="10"/>
        <v>20.309999999999999</v>
      </c>
      <c r="DN6" s="83">
        <f t="shared" si="10"/>
        <v>23.79</v>
      </c>
      <c r="DO6" s="83">
        <f t="shared" si="10"/>
        <v>25.66</v>
      </c>
      <c r="DP6" s="83">
        <f t="shared" si="10"/>
        <v>27.46</v>
      </c>
      <c r="DQ6" s="83">
        <f t="shared" si="10"/>
        <v>29.93</v>
      </c>
      <c r="DR6" s="83">
        <f t="shared" si="10"/>
        <v>31.89</v>
      </c>
      <c r="DS6" s="75" t="str">
        <f>IF(DS7="","",IF(DS7="-","【-】","【"&amp;SUBSTITUTE(TEXT(DS7,"#,##0.00"),"-","△")&amp;"】"))</f>
        <v>【42.20】</v>
      </c>
      <c r="DT6" s="75">
        <f t="shared" ref="DT6:EC6" si="11">IF(DT7="",NA(),DT7)</f>
        <v>0</v>
      </c>
      <c r="DU6" s="75">
        <f t="shared" si="11"/>
        <v>0</v>
      </c>
      <c r="DV6" s="75">
        <f t="shared" si="11"/>
        <v>0</v>
      </c>
      <c r="DW6" s="75">
        <f t="shared" si="11"/>
        <v>0</v>
      </c>
      <c r="DX6" s="83">
        <f t="shared" si="11"/>
        <v>0.28999999999999998</v>
      </c>
      <c r="DY6" s="83">
        <f t="shared" si="11"/>
        <v>1.22</v>
      </c>
      <c r="DZ6" s="83">
        <f t="shared" si="11"/>
        <v>1.61</v>
      </c>
      <c r="EA6" s="83">
        <f t="shared" si="11"/>
        <v>2.08</v>
      </c>
      <c r="EB6" s="83">
        <f t="shared" si="11"/>
        <v>2.74</v>
      </c>
      <c r="EC6" s="83">
        <f t="shared" si="11"/>
        <v>3.24</v>
      </c>
      <c r="ED6" s="75" t="str">
        <f>IF(ED7="","",IF(ED7="-","【-】","【"&amp;SUBSTITUTE(TEXT(ED7,"#,##0.00"),"-","△")&amp;"】"))</f>
        <v>【9.46】</v>
      </c>
      <c r="EE6" s="75">
        <f t="shared" ref="EE6:EN6" si="12">IF(EE7="",NA(),EE7)</f>
        <v>0</v>
      </c>
      <c r="EF6" s="75">
        <f t="shared" si="12"/>
        <v>0</v>
      </c>
      <c r="EG6" s="75">
        <f t="shared" si="12"/>
        <v>0</v>
      </c>
      <c r="EH6" s="75">
        <f t="shared" si="12"/>
        <v>0</v>
      </c>
      <c r="EI6" s="75">
        <f t="shared" si="12"/>
        <v>0</v>
      </c>
      <c r="EJ6" s="83">
        <f t="shared" si="12"/>
        <v>9.e-002</v>
      </c>
      <c r="EK6" s="83">
        <f t="shared" si="12"/>
        <v>0.17</v>
      </c>
      <c r="EL6" s="83">
        <f t="shared" si="12"/>
        <v>0.13</v>
      </c>
      <c r="EM6" s="83">
        <f t="shared" si="12"/>
        <v>6.e-002</v>
      </c>
      <c r="EN6" s="83">
        <f t="shared" si="12"/>
        <v>8.e-002</v>
      </c>
      <c r="EO6" s="75" t="str">
        <f>IF(EO7="","",IF(EO7="-","【-】","【"&amp;SUBSTITUTE(TEXT(EO7,"#,##0.00"),"-","△")&amp;"】"))</f>
        <v>【0.19】</v>
      </c>
    </row>
    <row r="7" spans="1:148" s="61" customFormat="1">
      <c r="A7" s="62"/>
      <c r="B7" s="68">
        <v>2024</v>
      </c>
      <c r="C7" s="68">
        <v>82040</v>
      </c>
      <c r="D7" s="68">
        <v>46</v>
      </c>
      <c r="E7" s="68">
        <v>17</v>
      </c>
      <c r="F7" s="68">
        <v>1</v>
      </c>
      <c r="G7" s="68">
        <v>0</v>
      </c>
      <c r="H7" s="68" t="s">
        <v>13</v>
      </c>
      <c r="I7" s="68" t="s">
        <v>96</v>
      </c>
      <c r="J7" s="68" t="s">
        <v>97</v>
      </c>
      <c r="K7" s="68" t="s">
        <v>98</v>
      </c>
      <c r="L7" s="68" t="s">
        <v>99</v>
      </c>
      <c r="M7" s="68" t="s">
        <v>100</v>
      </c>
      <c r="N7" s="76" t="s">
        <v>101</v>
      </c>
      <c r="O7" s="76">
        <v>70.260000000000005</v>
      </c>
      <c r="P7" s="76">
        <v>59.46</v>
      </c>
      <c r="Q7" s="76">
        <v>66.8</v>
      </c>
      <c r="R7" s="76">
        <v>3190</v>
      </c>
      <c r="S7" s="76">
        <v>139812</v>
      </c>
      <c r="T7" s="76">
        <v>123.58</v>
      </c>
      <c r="U7" s="76">
        <v>1131.3499999999999</v>
      </c>
      <c r="V7" s="76">
        <v>82921</v>
      </c>
      <c r="W7" s="76">
        <v>19.329999999999998</v>
      </c>
      <c r="X7" s="76">
        <v>4289.76</v>
      </c>
      <c r="Y7" s="76">
        <v>102.41</v>
      </c>
      <c r="Z7" s="76">
        <v>100.91</v>
      </c>
      <c r="AA7" s="76">
        <v>101.03</v>
      </c>
      <c r="AB7" s="76">
        <v>100.66</v>
      </c>
      <c r="AC7" s="76">
        <v>100.89</v>
      </c>
      <c r="AD7" s="76">
        <v>107.85</v>
      </c>
      <c r="AE7" s="76">
        <v>108.04</v>
      </c>
      <c r="AF7" s="76">
        <v>107.49</v>
      </c>
      <c r="AG7" s="76">
        <v>107.64</v>
      </c>
      <c r="AH7" s="76">
        <v>106.35</v>
      </c>
      <c r="AI7" s="76">
        <v>105.36</v>
      </c>
      <c r="AJ7" s="76">
        <v>0</v>
      </c>
      <c r="AK7" s="76">
        <v>0</v>
      </c>
      <c r="AL7" s="76">
        <v>0</v>
      </c>
      <c r="AM7" s="76">
        <v>0</v>
      </c>
      <c r="AN7" s="76">
        <v>0</v>
      </c>
      <c r="AO7" s="76">
        <v>4.72</v>
      </c>
      <c r="AP7" s="76">
        <v>4.49</v>
      </c>
      <c r="AQ7" s="76">
        <v>5.41</v>
      </c>
      <c r="AR7" s="76">
        <v>5.61</v>
      </c>
      <c r="AS7" s="76">
        <v>6.26</v>
      </c>
      <c r="AT7" s="76">
        <v>3.12</v>
      </c>
      <c r="AU7" s="76">
        <v>30.39</v>
      </c>
      <c r="AV7" s="76">
        <v>29.14</v>
      </c>
      <c r="AW7" s="76">
        <v>36.03</v>
      </c>
      <c r="AX7" s="76">
        <v>46.14</v>
      </c>
      <c r="AY7" s="76">
        <v>49.99</v>
      </c>
      <c r="AZ7" s="76">
        <v>67.930000000000007</v>
      </c>
      <c r="BA7" s="76">
        <v>68.53</v>
      </c>
      <c r="BB7" s="76">
        <v>69.180000000000007</v>
      </c>
      <c r="BC7" s="76">
        <v>76.319999999999993</v>
      </c>
      <c r="BD7" s="76">
        <v>80.33</v>
      </c>
      <c r="BE7" s="76">
        <v>82.75</v>
      </c>
      <c r="BF7" s="76">
        <v>324.72000000000003</v>
      </c>
      <c r="BG7" s="76">
        <v>332.05</v>
      </c>
      <c r="BH7" s="76">
        <v>334.23</v>
      </c>
      <c r="BI7" s="76">
        <v>315.32</v>
      </c>
      <c r="BJ7" s="76">
        <v>273.47000000000003</v>
      </c>
      <c r="BK7" s="76">
        <v>857.88</v>
      </c>
      <c r="BL7" s="76">
        <v>825.1</v>
      </c>
      <c r="BM7" s="76">
        <v>789.87</v>
      </c>
      <c r="BN7" s="76">
        <v>749.43</v>
      </c>
      <c r="BO7" s="76">
        <v>698.04</v>
      </c>
      <c r="BP7" s="76">
        <v>602.55999999999995</v>
      </c>
      <c r="BQ7" s="76">
        <v>99.01</v>
      </c>
      <c r="BR7" s="76">
        <v>99.19</v>
      </c>
      <c r="BS7" s="76">
        <v>95.23</v>
      </c>
      <c r="BT7" s="76">
        <v>96.14</v>
      </c>
      <c r="BU7" s="76">
        <v>97.26</v>
      </c>
      <c r="BV7" s="76">
        <v>94.97</v>
      </c>
      <c r="BW7" s="76">
        <v>97.07</v>
      </c>
      <c r="BX7" s="76">
        <v>98.06</v>
      </c>
      <c r="BY7" s="76">
        <v>98.46</v>
      </c>
      <c r="BZ7" s="76">
        <v>97.98</v>
      </c>
      <c r="CA7" s="76">
        <v>97.94</v>
      </c>
      <c r="CB7" s="76">
        <v>165.04</v>
      </c>
      <c r="CC7" s="76">
        <v>164.81</v>
      </c>
      <c r="CD7" s="76">
        <v>172.31</v>
      </c>
      <c r="CE7" s="76">
        <v>171.11</v>
      </c>
      <c r="CF7" s="76">
        <v>169.7</v>
      </c>
      <c r="CG7" s="76">
        <v>159.49</v>
      </c>
      <c r="CH7" s="76">
        <v>157.81</v>
      </c>
      <c r="CI7" s="76">
        <v>157.37</v>
      </c>
      <c r="CJ7" s="76">
        <v>157.44999999999999</v>
      </c>
      <c r="CK7" s="76">
        <v>159.75</v>
      </c>
      <c r="CL7" s="76">
        <v>140.97999999999999</v>
      </c>
      <c r="CM7" s="76">
        <v>54.64</v>
      </c>
      <c r="CN7" s="76">
        <v>55.71</v>
      </c>
      <c r="CO7" s="76">
        <v>54.46</v>
      </c>
      <c r="CP7" s="76">
        <v>54.49</v>
      </c>
      <c r="CQ7" s="76">
        <v>53.54</v>
      </c>
      <c r="CR7" s="76">
        <v>65.28</v>
      </c>
      <c r="CS7" s="76">
        <v>64.92</v>
      </c>
      <c r="CT7" s="76">
        <v>64.14</v>
      </c>
      <c r="CU7" s="76">
        <v>63.71</v>
      </c>
      <c r="CV7" s="76">
        <v>64.95</v>
      </c>
      <c r="CW7" s="76">
        <v>60.13</v>
      </c>
      <c r="CX7" s="76">
        <v>88.51</v>
      </c>
      <c r="CY7" s="76">
        <v>88.81</v>
      </c>
      <c r="CZ7" s="76">
        <v>89.37</v>
      </c>
      <c r="DA7" s="76">
        <v>90.03</v>
      </c>
      <c r="DB7" s="76">
        <v>89.94</v>
      </c>
      <c r="DC7" s="76">
        <v>92.72</v>
      </c>
      <c r="DD7" s="76">
        <v>92.88</v>
      </c>
      <c r="DE7" s="76">
        <v>92.9</v>
      </c>
      <c r="DF7" s="76">
        <v>92.89</v>
      </c>
      <c r="DG7" s="76">
        <v>93.08</v>
      </c>
      <c r="DH7" s="76">
        <v>96</v>
      </c>
      <c r="DI7" s="76">
        <v>4.55</v>
      </c>
      <c r="DJ7" s="76">
        <v>9.02</v>
      </c>
      <c r="DK7" s="76">
        <v>12.98</v>
      </c>
      <c r="DL7" s="76">
        <v>17.13</v>
      </c>
      <c r="DM7" s="76">
        <v>20.309999999999999</v>
      </c>
      <c r="DN7" s="76">
        <v>23.79</v>
      </c>
      <c r="DO7" s="76">
        <v>25.66</v>
      </c>
      <c r="DP7" s="76">
        <v>27.46</v>
      </c>
      <c r="DQ7" s="76">
        <v>29.93</v>
      </c>
      <c r="DR7" s="76">
        <v>31.89</v>
      </c>
      <c r="DS7" s="76">
        <v>42.2</v>
      </c>
      <c r="DT7" s="76">
        <v>0</v>
      </c>
      <c r="DU7" s="76">
        <v>0</v>
      </c>
      <c r="DV7" s="76">
        <v>0</v>
      </c>
      <c r="DW7" s="76">
        <v>0</v>
      </c>
      <c r="DX7" s="76">
        <v>0.28999999999999998</v>
      </c>
      <c r="DY7" s="76">
        <v>1.22</v>
      </c>
      <c r="DZ7" s="76">
        <v>1.61</v>
      </c>
      <c r="EA7" s="76">
        <v>2.08</v>
      </c>
      <c r="EB7" s="76">
        <v>2.74</v>
      </c>
      <c r="EC7" s="76">
        <v>3.24</v>
      </c>
      <c r="ED7" s="76">
        <v>9.4600000000000009</v>
      </c>
      <c r="EE7" s="76">
        <v>0</v>
      </c>
      <c r="EF7" s="76">
        <v>0</v>
      </c>
      <c r="EG7" s="76">
        <v>0</v>
      </c>
      <c r="EH7" s="76">
        <v>0</v>
      </c>
      <c r="EI7" s="76">
        <v>0</v>
      </c>
      <c r="EJ7" s="76">
        <v>9.e-002</v>
      </c>
      <c r="EK7" s="76">
        <v>0.17</v>
      </c>
      <c r="EL7" s="76">
        <v>0.13</v>
      </c>
      <c r="EM7" s="76">
        <v>6.e-002</v>
      </c>
      <c r="EN7" s="76">
        <v>8.e-002</v>
      </c>
      <c r="EO7" s="76">
        <v>0.19</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102</v>
      </c>
      <c r="C9" s="63" t="s">
        <v>103</v>
      </c>
      <c r="D9" s="63" t="s">
        <v>104</v>
      </c>
      <c r="E9" s="63" t="s">
        <v>105</v>
      </c>
      <c r="F9" s="63" t="s">
        <v>106</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34</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島野 秀人</cp:lastModifiedBy>
  <dcterms:created xsi:type="dcterms:W3CDTF">2025-12-23T05:57:37Z</dcterms:created>
  <dcterms:modified xsi:type="dcterms:W3CDTF">2026-01-27T23:59:04Z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2026-01-27T23:59:04Z</vt:filetime>
  </property>
</Properties>
</file>