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4-10778\Downloads\"/>
    </mc:Choice>
  </mc:AlternateContent>
  <bookViews>
    <workbookView xWindow="-3165" yWindow="-315"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O37" i="10"/>
  <c r="AM37"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U34" i="10" l="1"/>
  <c r="U35" i="10" s="1"/>
  <c r="U36" i="10" s="1"/>
  <c r="U37" i="10" s="1"/>
  <c r="U38" i="10" s="1"/>
  <c r="AM34" i="10" l="1"/>
  <c r="BE34" i="10" l="1"/>
  <c r="BE35" i="10" s="1"/>
  <c r="BE36" i="10" s="1"/>
  <c r="BE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<sst xmlns="http://schemas.openxmlformats.org/spreadsheetml/2006/main" count="1086" uniqueCount="639">
  <si>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</si>
  <si>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</si>
  <si>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</si>
  <si>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</si>
  <si>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</si>
  <si>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</si>
  <si>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</si>
  <si>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</si>
  <si>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</si>
  <si>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</si>
  <si>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</si>
  <si>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</si>
  <si>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</si>
  <si>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</si>
  <si>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</si>
  <si>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</si>
  <si>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</si>
  <si>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</si>
  <si>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</si>
  <si>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</si>
  <si>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</si>
  <si>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</si>
  <si>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</si>
  <si>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</si>
  <si>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</si>
  <si>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</si>
  <si>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</si>
  <si>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</si>
  <si>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</si>
  <si>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</si>
  <si>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</si>
  <si>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</si>
  <si>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</si>
  <si>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</si>
  <si>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</si>
  <si>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</si>
  <si>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</si>
  <si>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</si>
  <si>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</si>
  <si>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</si>
  <si>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</si>
  <si>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</si>
  <si>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</si>
  <si>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</si>
  <si>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</si>
  <si>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</si>
  <si>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</si>
  <si>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</si>
  <si>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</si>
  <si>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</si>
  <si>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</si>
  <si>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</si>
  <si>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</si>
  <si>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</si>
  <si>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</si>
  <si>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</si>
  <si>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</si>
  <si>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</si>
  <si>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</si>
  <si>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</si>
  <si>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</si>
  <si>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</si>
  <si>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</si>
  <si>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</si>
  <si>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</si>
  <si>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</si>
  <si>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</si>
  <si>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</si>
  <si>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</si>
  <si>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</si>
  <si>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</si>
  <si>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</si>
  <si>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</si>
  <si>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</si>
  <si>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</si>
  <si>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</si>
  <si>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</si>
  <si>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</si>
  <si>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</si>
  <si>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</si>
  <si>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</si>
  <si>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</si>
  <si>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</si>
  <si>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</si>
  <si>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</si>
  <si>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</si>
  <si>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</si>
  <si>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</si>
  <si>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</si>
  <si>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</si>
  <si>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</si>
  <si>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</si>
  <si>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</si>
  <si>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</si>
  <si>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</si>
  <si>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</si>
  <si>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</si>
  <si>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</si>
  <si>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</si>
  <si>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</si>
  <si>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</si>
  <si>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</si>
  <si>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</si>
  <si>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</si>
  <si>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</si>
  <si>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</si>
  <si>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</si>
  <si>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</si>
  <si>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</si>
  <si>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</si>
  <si>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</si>
  <si>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</si>
  <si>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</si>
  <si>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</si>
  <si>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</si>
  <si>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</si>
  <si>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</si>
  <si>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</si>
  <si>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</si>
  <si>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</si>
  <si>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</si>
  <si>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</si>
  <si>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</si>
  <si>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</si>
  <si>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</si>
  <si>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</si>
  <si>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</si>
  <si>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</si>
  <si>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</si>
  <si>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</si>
  <si>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</si>
  <si>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</si>
  <si>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</si>
  <si>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</si>
  <si>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</si>
  <si>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</si>
  <si>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</si>
  <si>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</si>
  <si>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</si>
  <si>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</si>
  <si>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</si>
  <si>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</si>
  <si>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</si>
  <si>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</si>
  <si>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</si>
  <si>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</si>
  <si>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</si>
  <si>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</si>
  <si>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</si>
  <si>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</si>
  <si>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</si>
  <si>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</si>
  <si>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</si>
  <si>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</si>
  <si>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</si>
  <si>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</si>
  <si>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</si>
  <si>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</si>
  <si>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</si>
  <si>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</si>
  <si>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</si>
  <si>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</si>
  <si>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</si>
  <si>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</si>
  <si>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</si>
  <si>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</si>
  <si>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</si>
  <si>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</si>
  <si>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</si>
  <si>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</si>
  <si>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</si>
  <si>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</si>
  <si>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</si>
  <si>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</si>
  <si>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</si>
  <si>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</si>
  <si>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</si>
  <si>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</si>
  <si>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</si>
  <si>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</si>
  <si>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</si>
  <si>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</si>
  <si>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</si>
  <si>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</si>
  <si>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</si>
  <si>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</si>
  <si>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</si>
  <si>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</si>
  <si>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</si>
  <si>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</si>
  <si>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</si>
  <si>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</si>
  <si>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</si>
  <si>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</si>
  <si>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</si>
  <si>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</si>
  <si>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</si>
  <si>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</si>
  <si>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</si>
  <si>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</si>
  <si>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</si>
  <si>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</si>
  <si>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</si>
  <si>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</si>
  <si>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</si>
  <si>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</si>
  <si>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茨城県古河市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</si>
  <si>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</si>
  <si>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</si>
  <si>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</si>
  <si>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</si>
  <si>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</si>
  <si>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</si>
  <si>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</si>
  <si>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</si>
  <si>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</si>
  <si>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</si>
  <si>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</si>
  <si>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</si>
  <si>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</si>
  <si>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</si>
  <si>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</si>
  <si>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</si>
  <si>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</si>
  <si>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</si>
  <si>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</si>
  <si>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</si>
  <si>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</si>
  <si>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</si>
  <si>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</si>
  <si>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</si>
  <si>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</si>
  <si>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</si>
  <si>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</si>
  <si>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</si>
  <si>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</si>
  <si>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</si>
  <si>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</si>
  <si>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</si>
  <si>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</si>
  <si>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</si>
  <si>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</si>
  <si>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</si>
  <si>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</si>
  <si>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</si>
  <si>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</si>
  <si>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</si>
  <si>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</si>
  <si>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</si>
  <si>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</si>
  <si>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</si>
  <si>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</si>
  <si>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</si>
  <si>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</si>
  <si>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</si>
  <si>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</si>
  <si>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</si>
  <si>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</si>
  <si>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</si>
  <si>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</si>
  <si>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</si>
  <si>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</si>
  <si>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</si>
  <si>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</si>
  <si>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</si>
  <si>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</si>
  <si>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</si>
  <si>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</si>
  <si>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</si>
  <si>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</si>
  <si>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</si>
  <si>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</si>
  <si>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</si>
  <si>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</si>
  <si>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</si>
  <si>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</si>
  <si>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</si>
  <si>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</si>
  <si>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</si>
  <si>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</si>
  <si>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</si>
  <si>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</si>
  <si>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</si>
  <si>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</si>
  <si>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</si>
  <si>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</si>
  <si>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</si>
  <si>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</si>
  <si>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</si>
  <si>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</si>
  <si>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</si>
  <si>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</si>
  <si>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</si>
  <si>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</si>
  <si>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</si>
  <si>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</si>
  <si>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</si>
  <si>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</si>
  <si>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</si>
  <si>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</si>
  <si>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</si>
  <si>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</si>
  <si>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</si>
  <si>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</si>
  <si>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</si>
  <si>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</si>
  <si>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</si>
  <si>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</si>
  <si>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</si>
  <si>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</si>
  <si>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</si>
  <si>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</si>
  <si>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</si>
  <si>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</si>
  <si>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</si>
  <si>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</si>
  <si>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</si>
  <si>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</si>
  <si>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</si>
  <si>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</si>
  <si>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</si>
  <si>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</si>
  <si>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</si>
  <si>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</si>
  <si>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</si>
  <si>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</si>
  <si>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</si>
  <si>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</si>
  <si>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</si>
  <si>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</si>
  <si>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</si>
  <si>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</si>
  <si>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</si>
  <si>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</si>
  <si>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</si>
  <si>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</si>
  <si>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</si>
  <si>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</si>
  <si>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</si>
  <si>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</si>
  <si>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</si>
  <si>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</si>
  <si>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</si>
  <si>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</si>
  <si>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</si>
  <si>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</si>
  <si>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</si>
  <si>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</si>
  <si>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</si>
  <si>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</si>
  <si>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</si>
  <si>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</si>
  <si>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</si>
  <si>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</si>
  <si>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</si>
  <si>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</si>
  <si>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茨城県古河市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</si>
  <si>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</si>
  <si>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</si>
  <si>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</si>
  <si>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</si>
  <si>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</si>
  <si>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</si>
  <si>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</si>
  <si>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</si>
  <si>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</si>
  <si>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</si>
  <si>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</si>
  <si>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</si>
  <si>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</si>
  <si>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</si>
  <si>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</si>
  <si>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</si>
  <si>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</si>
  <si>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</si>
  <si>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</si>
  <si>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</si>
  <si>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</si>
  <si>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</si>
  <si>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</si>
  <si>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</si>
  <si>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</si>
  <si>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</si>
  <si>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</si>
  <si>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</si>
  <si>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</si>
  <si>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</si>
  <si>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</si>
  <si>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</si>
  <si>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</si>
  <si>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</si>
  <si>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</si>
  <si>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</si>
  <si>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</si>
  <si>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</si>
  <si>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</si>
  <si>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</si>
  <si>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</si>
  <si>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</si>
  <si>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</si>
  <si>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</si>
  <si>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</si>
  <si>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</si>
  <si>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古河市公共下水道事業特別会計</t>
    <phoneticPr fontId="5"/>
  </si>
  <si>
    <t>法非適用企業</t>
    <phoneticPr fontId="5"/>
  </si>
  <si>
    <t>古河市農業集落排水事業特別会計</t>
    <phoneticPr fontId="5"/>
  </si>
  <si>
    <t>法非適用企業</t>
    <phoneticPr fontId="5"/>
  </si>
  <si>
    <t>古河市ゴルフ場事業特別会計</t>
    <phoneticPr fontId="5"/>
  </si>
  <si>
    <t>古河市仁連地区新産業用地開発事業特別会計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</si>
  <si>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</si>
  <si>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</si>
  <si>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</si>
  <si>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</si>
  <si>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</si>
  <si>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</si>
  <si>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</si>
  <si>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</si>
  <si>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</si>
  <si>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</si>
  <si>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</si>
  <si>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</si>
  <si>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</si>
  <si>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</si>
  <si>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</si>
  <si>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</si>
  <si>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</si>
  <si>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</si>
  <si>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</si>
  <si>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</si>
  <si>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</si>
  <si>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</si>
  <si>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</si>
  <si>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</si>
  <si>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</si>
  <si>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</si>
  <si>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</si>
  <si>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</si>
  <si>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</si>
  <si>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</si>
  <si>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</si>
  <si>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</si>
  <si>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</si>
  <si>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</si>
  <si>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</si>
  <si>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</si>
  <si>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</si>
  <si>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</si>
  <si>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</si>
  <si>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</si>
  <si>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</si>
  <si>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</si>
  <si>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</si>
  <si>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</si>
  <si>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</si>
  <si>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</si>
  <si>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</si>
  <si>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</si>
  <si>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</si>
  <si>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</si>
  <si>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</si>
  <si>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</si>
  <si>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</si>
  <si>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</si>
  <si>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</si>
  <si>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</si>
  <si>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</si>
  <si>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</si>
  <si>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</si>
  <si>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</si>
  <si>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</si>
  <si>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</si>
  <si>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</si>
  <si>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</si>
  <si>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</si>
  <si>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</si>
  <si>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</si>
  <si>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</si>
  <si>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</si>
  <si>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古河市公共下水道事業特別会計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</si>
  <si>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</si>
  <si>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</si>
  <si>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古河市農業集落排水事業特別会計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</si>
  <si>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</si>
  <si>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</si>
  <si>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古河市水道事業会計</t>
    <phoneticPr fontId="5"/>
  </si>
  <si>
    <t>-</t>
    <phoneticPr fontId="5"/>
  </si>
  <si>
    <t>(Ｆ)</t>
    <phoneticPr fontId="5"/>
  </si>
  <si>
    <t>古河市ゴルフ場事業特別会計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</si>
  <si>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</si>
  <si>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</si>
  <si>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</si>
  <si>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</si>
  <si>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</si>
  <si>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</si>
  <si>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</si>
  <si>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</si>
  <si>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</si>
  <si>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</si>
  <si>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</si>
  <si>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</si>
  <si>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</si>
  <si>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</si>
  <si>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</si>
  <si>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</si>
  <si>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</si>
  <si>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</si>
  <si>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</si>
  <si>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</si>
  <si>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</si>
  <si>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</si>
  <si>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</si>
  <si>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</si>
  <si>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</si>
  <si>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</si>
  <si>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</si>
  <si>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</si>
  <si>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</si>
  <si>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</si>
  <si>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</si>
  <si>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</si>
  <si>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</si>
  <si>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</si>
  <si>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</si>
  <si>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</si>
  <si>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</si>
  <si>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</si>
  <si>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</si>
  <si>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</si>
  <si>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</si>
  <si>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</si>
  <si>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</si>
  <si>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</si>
  <si>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</si>
  <si>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</si>
  <si>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</si>
  <si>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</si>
  <si>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</si>
  <si>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</si>
  <si>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</si>
  <si>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</si>
  <si>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</si>
  <si>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</si>
  <si>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</si>
  <si>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</si>
  <si>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</si>
  <si>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</si>
  <si>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</si>
  <si>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</si>
  <si>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</si>
  <si>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</si>
  <si>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</si>
  <si>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</si>
  <si>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</si>
  <si>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</si>
  <si>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</si>
  <si>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</si>
  <si>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</si>
  <si>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</si>
  <si>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</si>
  <si>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</si>
  <si>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</si>
  <si>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</si>
  <si>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</si>
  <si>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</si>
  <si>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</si>
  <si>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</si>
  <si>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</si>
  <si>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</si>
  <si>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</si>
  <si>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</si>
  <si>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</si>
  <si>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</si>
  <si>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</si>
  <si>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</si>
  <si>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</si>
  <si>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</si>
  <si>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1.38</t>
  </si>
  <si>
    <t>▲ 1.49</t>
  </si>
  <si>
    <t>古河市水道事業会計</t>
  </si>
  <si>
    <t>一般会計</t>
  </si>
  <si>
    <t>古河市介護保険特別会計（保険事業勘定）</t>
  </si>
  <si>
    <t>古河市公共下水道事業特別会計</t>
  </si>
  <si>
    <t>古河市農業集落排水事業特別会計</t>
  </si>
  <si>
    <t>古河市古河福祉の森診療所特別会計</t>
  </si>
  <si>
    <t>古河市古河駅東部土地区画整理事業特別会計</t>
  </si>
  <si>
    <t>古河市後期高齢者医療特別会計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</si>
  <si>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</si>
  <si>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</si>
  <si>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</si>
  <si>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</si>
  <si>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</si>
  <si>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</si>
  <si>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</si>
  <si>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</si>
  <si>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清水丘診療所事務組合（国民健康保険事業）</t>
    <rPh sb="0" eb="3">
      <t>シミズガオカ</t>
    </rPh>
    <rPh sb="3" eb="6">
      <t>シンリョウジョ</t>
    </rPh>
    <rPh sb="6" eb="8">
      <t>ジム</t>
    </rPh>
    <rPh sb="8" eb="10">
      <t>クミアイ</t>
    </rPh>
    <rPh sb="11" eb="13">
      <t>コクミン</t>
    </rPh>
    <rPh sb="13" eb="15">
      <t>ケンコウ</t>
    </rPh>
    <rPh sb="15" eb="17">
      <t>ホケン</t>
    </rPh>
    <rPh sb="17" eb="19">
      <t>ジギョウ</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</si>
  <si>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</si>
  <si>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さしま環境管理事務組合（清水丘整地霊園管理事業特別会計）</t>
    <rPh sb="12" eb="15">
      <t>シミズガオカ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</si>
  <si>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</si>
  <si>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</si>
  <si>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</si>
  <si>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古河市情報センター</t>
    <rPh sb="0" eb="3">
      <t>コガシ</t>
    </rPh>
    <rPh sb="3" eb="5">
      <t>ジョウホウ</t>
    </rPh>
    <phoneticPr fontId="2"/>
  </si>
  <si>
    <t>古河市地域振興公社</t>
    <rPh sb="0" eb="3">
      <t>コガシ</t>
    </rPh>
    <rPh sb="3" eb="5">
      <t>チイキ</t>
    </rPh>
    <rPh sb="5" eb="7">
      <t>シンコウ</t>
    </rPh>
    <rPh sb="7" eb="9">
      <t>コウシャ</t>
    </rPh>
    <phoneticPr fontId="2"/>
  </si>
  <si>
    <t>古河市子ども・子育て支援財団</t>
    <phoneticPr fontId="11"/>
  </si>
  <si>
    <t>合併特例振興基金</t>
    <rPh sb="0" eb="2">
      <t>ガッペイ</t>
    </rPh>
    <rPh sb="2" eb="4">
      <t>トクレイ</t>
    </rPh>
    <rPh sb="4" eb="6">
      <t>シンコウ</t>
    </rPh>
    <rPh sb="6" eb="8">
      <t>キキン</t>
    </rPh>
    <phoneticPr fontId="11"/>
  </si>
  <si>
    <t>自治振興基金</t>
    <rPh sb="0" eb="2">
      <t>ジチ</t>
    </rPh>
    <rPh sb="2" eb="4">
      <t>シンコウ</t>
    </rPh>
    <rPh sb="4" eb="6">
      <t>キキン</t>
    </rPh>
    <phoneticPr fontId="11"/>
  </si>
  <si>
    <t>企業立地調整基金</t>
    <rPh sb="0" eb="2">
      <t>キギョウ</t>
    </rPh>
    <rPh sb="2" eb="4">
      <t>リッチ</t>
    </rPh>
    <rPh sb="4" eb="6">
      <t>チョウセイ</t>
    </rPh>
    <rPh sb="6" eb="8">
      <t>キキン</t>
    </rPh>
    <phoneticPr fontId="2"/>
  </si>
  <si>
    <t>ふるさと振興基金</t>
    <rPh sb="4" eb="6">
      <t>シンコウ</t>
    </rPh>
    <rPh sb="6" eb="8">
      <t>キキン</t>
    </rPh>
    <phoneticPr fontId="11"/>
  </si>
  <si>
    <t>公共施設整備基金</t>
    <rPh sb="0" eb="2">
      <t>コウキョウ</t>
    </rPh>
    <rPh sb="2" eb="4">
      <t>シセツ</t>
    </rPh>
    <rPh sb="4" eb="6">
      <t>セイビ</t>
    </rPh>
    <rPh sb="6" eb="8">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</si>
  <si>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</si>
  <si>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</si>
  <si>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</si>
  <si>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</si>
  <si>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</si>
  <si>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</si>
  <si>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</si>
  <si>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</si>
  <si>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</si>
  <si>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</si>
  <si>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</si>
  <si>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</si>
  <si>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</si>
  <si>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</si>
  <si>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</si>
  <si>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</si>
  <si>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</si>
  <si>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</si>
  <si>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</si>
  <si>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</si>
  <si>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</si>
  <si>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</si>
  <si>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</si>
  <si>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</si>
  <si>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</si>
  <si>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</si>
  <si>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</si>
  <si>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xml:space="preserve"> </t>
    <phoneticPr fontId="5"/>
  </si>
  <si>
    <t xml:space="preserve"> </t>
    <phoneticPr fontId="5"/>
  </si>
  <si>
    <t>　将来負担比率については減少傾向にあるが、実質公債費比率については、近年横ばいとなっている。これは、合併特例債等有利な地方債を有効に活用しつつ、新規発行の抑制に努めているためである。しかし、類似団体内平均値と比較すると、将来負担比率で72.9ポイント、実質公債費比率で3.0ポイント高い状態にあるので、今後も年度ごとの地方債借入額を地方債償還額以内に抑えるなどし、指標の減少に向けた取り組みを継続的に行う。　</t>
    <rPh sb="1" eb="3">
      <t>ショウライ</t>
    </rPh>
    <rPh sb="3" eb="5">
      <t>フタン</t>
    </rPh>
    <rPh sb="5" eb="7">
      <t>ヒリツ</t>
    </rPh>
    <rPh sb="12" eb="14">
      <t>ゲンショウ</t>
    </rPh>
    <rPh sb="14" eb="16">
      <t>ケイコウ</t>
    </rPh>
    <rPh sb="21" eb="23">
      <t>ジッシツ</t>
    </rPh>
    <rPh sb="23" eb="26">
      <t>コウサイヒ</t>
    </rPh>
    <rPh sb="26" eb="28">
      <t>ヒリツ</t>
    </rPh>
    <rPh sb="34" eb="36">
      <t>キンネン</t>
    </rPh>
    <rPh sb="36" eb="37">
      <t>ヨコ</t>
    </rPh>
    <rPh sb="50" eb="52">
      <t>ガッペイ</t>
    </rPh>
    <rPh sb="52" eb="54">
      <t>トクレイ</t>
    </rPh>
    <rPh sb="54" eb="55">
      <t>サイ</t>
    </rPh>
    <rPh sb="55" eb="56">
      <t>トウ</t>
    </rPh>
    <rPh sb="56" eb="58">
      <t>ユウリ</t>
    </rPh>
    <rPh sb="59" eb="62">
      <t>チホウサイ</t>
    </rPh>
    <rPh sb="63" eb="65">
      <t>ユウコウ</t>
    </rPh>
    <rPh sb="66" eb="68">
      <t>カツヨウ</t>
    </rPh>
    <rPh sb="72" eb="74">
      <t>シンキ</t>
    </rPh>
    <rPh sb="74" eb="76">
      <t>ハッコウ</t>
    </rPh>
    <rPh sb="77" eb="79">
      <t>ヨクセイ</t>
    </rPh>
    <rPh sb="80" eb="81">
      <t>ツト</t>
    </rPh>
    <rPh sb="95" eb="97">
      <t>ルイジ</t>
    </rPh>
    <rPh sb="97" eb="99">
      <t>ダンタイ</t>
    </rPh>
    <rPh sb="99" eb="100">
      <t>ナイ</t>
    </rPh>
    <rPh sb="100" eb="102">
      <t>ヘイキン</t>
    </rPh>
    <rPh sb="102" eb="103">
      <t>チ</t>
    </rPh>
    <rPh sb="104" eb="106">
      <t>ヒカク</t>
    </rPh>
    <rPh sb="110" eb="112">
      <t>ショウライ</t>
    </rPh>
    <rPh sb="112" eb="114">
      <t>フタン</t>
    </rPh>
    <rPh sb="114" eb="116">
      <t>ヒリツ</t>
    </rPh>
    <rPh sb="126" eb="128">
      <t>ジッシツ</t>
    </rPh>
    <rPh sb="128" eb="131">
      <t>コウサイヒ</t>
    </rPh>
    <rPh sb="131" eb="133">
      <t>ヒリツ</t>
    </rPh>
    <rPh sb="141" eb="142">
      <t>タカ</t>
    </rPh>
    <rPh sb="143" eb="145">
      <t>ジョウタイ</t>
    </rPh>
    <rPh sb="151" eb="153">
      <t>コンゴ</t>
    </rPh>
    <rPh sb="154" eb="156">
      <t>ネンド</t>
    </rPh>
    <rPh sb="159" eb="162">
      <t>チホウサイ</t>
    </rPh>
    <rPh sb="162" eb="164">
      <t>カリイレ</t>
    </rPh>
    <rPh sb="164" eb="165">
      <t>ガク</t>
    </rPh>
    <rPh sb="166" eb="169">
      <t>チホウサイ</t>
    </rPh>
    <rPh sb="169" eb="171">
      <t>ショウカン</t>
    </rPh>
    <rPh sb="171" eb="172">
      <t>ガク</t>
    </rPh>
    <rPh sb="172" eb="174">
      <t>イナイ</t>
    </rPh>
    <rPh sb="175" eb="176">
      <t>オサ</t>
    </rPh>
    <rPh sb="182" eb="184">
      <t>シヒョウ</t>
    </rPh>
    <rPh sb="185" eb="187">
      <t>ゲンショウ</t>
    </rPh>
    <rPh sb="188" eb="189">
      <t>ム</t>
    </rPh>
    <rPh sb="191" eb="192">
      <t>ト</t>
    </rPh>
    <rPh sb="193" eb="194">
      <t>ク</t>
    </rPh>
    <rPh sb="196" eb="199">
      <t>ケイゾクテキ</t>
    </rPh>
    <rPh sb="200" eb="201">
      <t>オコナ</t>
    </rPh>
    <phoneticPr fontId="5"/>
  </si>
  <si>
    <t>　将来負担比率については、地方債の新規発行の抑制により、前年度と比較して減少しているものの、類似団体と比較して72.9ポイント高くなっている。これは、インフラや施設の更新を実施してきたため地方債残高が大きくなったことによるものである。一方で、有形固定資産減価償却率は、資産の更新が行われたことにより類似団体と比較して3.1ポイント低くなっているが、増加傾向である。引き続き、地方債の新規発行の抑制に努めるなど、財政の健全化に注意しつつ、公共施設等総合管理基本方針に基づき、施設の集約等を進めていく。</t>
    <rPh sb="1" eb="3">
      <t>ショウライ</t>
    </rPh>
    <rPh sb="3" eb="5">
      <t>フタン</t>
    </rPh>
    <rPh sb="5" eb="7">
      <t>ヒリツ</t>
    </rPh>
    <rPh sb="13" eb="16">
      <t>チホウサイ</t>
    </rPh>
    <rPh sb="17" eb="19">
      <t>シンキ</t>
    </rPh>
    <rPh sb="19" eb="21">
      <t>ハッコウ</t>
    </rPh>
    <rPh sb="22" eb="24">
      <t>ヨクセイ</t>
    </rPh>
    <rPh sb="28" eb="31">
      <t>ゼンネンド</t>
    </rPh>
    <rPh sb="32" eb="34">
      <t>ヒカク</t>
    </rPh>
    <rPh sb="36" eb="38">
      <t>ゲンショウ</t>
    </rPh>
    <rPh sb="46" eb="48">
      <t>ルイジ</t>
    </rPh>
    <rPh sb="48" eb="50">
      <t>ダンタイ</t>
    </rPh>
    <rPh sb="51" eb="53">
      <t>ヒカク</t>
    </rPh>
    <rPh sb="63" eb="64">
      <t>タカ</t>
    </rPh>
    <rPh sb="80" eb="82">
      <t>シセツ</t>
    </rPh>
    <rPh sb="83" eb="85">
      <t>コウシン</t>
    </rPh>
    <rPh sb="86" eb="88">
      <t>ジッシ</t>
    </rPh>
    <rPh sb="94" eb="97">
      <t>チホウサイ</t>
    </rPh>
    <rPh sb="97" eb="99">
      <t>ザンダカ</t>
    </rPh>
    <rPh sb="100" eb="101">
      <t>オオ</t>
    </rPh>
    <rPh sb="117" eb="119">
      <t>イッポウ</t>
    </rPh>
    <rPh sb="121" eb="123">
      <t>ユウケイ</t>
    </rPh>
    <rPh sb="123" eb="125">
      <t>コテイ</t>
    </rPh>
    <rPh sb="125" eb="127">
      <t>シサン</t>
    </rPh>
    <rPh sb="127" eb="129">
      <t>ゲンカ</t>
    </rPh>
    <rPh sb="129" eb="131">
      <t>ショウキャク</t>
    </rPh>
    <rPh sb="131" eb="132">
      <t>リツ</t>
    </rPh>
    <rPh sb="134" eb="136">
      <t>シサン</t>
    </rPh>
    <rPh sb="137" eb="139">
      <t>コウシン</t>
    </rPh>
    <rPh sb="140" eb="141">
      <t>オコナ</t>
    </rPh>
    <rPh sb="149" eb="151">
      <t>ルイジ</t>
    </rPh>
    <rPh sb="151" eb="153">
      <t>ダンタイ</t>
    </rPh>
    <rPh sb="154" eb="156">
      <t>ヒカク</t>
    </rPh>
    <rPh sb="165" eb="166">
      <t>ヒク</t>
    </rPh>
    <rPh sb="174" eb="176">
      <t>ゾウカ</t>
    </rPh>
    <rPh sb="176" eb="178">
      <t>ケイコウ</t>
    </rPh>
    <rPh sb="182" eb="183">
      <t>ヒ</t>
    </rPh>
    <rPh sb="184" eb="185">
      <t>ツヅ</t>
    </rPh>
    <rPh sb="187" eb="190">
      <t>チホウサイ</t>
    </rPh>
    <rPh sb="191" eb="193">
      <t>シンキ</t>
    </rPh>
    <rPh sb="193" eb="195">
      <t>ハッコウ</t>
    </rPh>
    <rPh sb="196" eb="198">
      <t>ヨクセイ</t>
    </rPh>
    <rPh sb="199" eb="200">
      <t>ツト</t>
    </rPh>
    <rPh sb="205" eb="207">
      <t>ザイセイ</t>
    </rPh>
    <rPh sb="208" eb="211">
      <t>ケンゼンカ</t>
    </rPh>
    <rPh sb="212" eb="214">
      <t>チュウイ</t>
    </rPh>
    <rPh sb="218" eb="220">
      <t>コウキョウ</t>
    </rPh>
    <rPh sb="220" eb="222">
      <t>シセツ</t>
    </rPh>
    <rPh sb="222" eb="223">
      <t>トウ</t>
    </rPh>
    <rPh sb="223" eb="225">
      <t>ソウゴウ</t>
    </rPh>
    <rPh sb="225" eb="227">
      <t>カンリ</t>
    </rPh>
    <rPh sb="227" eb="229">
      <t>キホン</t>
    </rPh>
    <rPh sb="229" eb="231">
      <t>ホウシン</t>
    </rPh>
    <rPh sb="232" eb="233">
      <t>モト</t>
    </rPh>
    <rPh sb="236" eb="238">
      <t>シセツ</t>
    </rPh>
    <rPh sb="239" eb="241">
      <t>シュウヤク</t>
    </rPh>
    <rPh sb="241" eb="242">
      <t>トウ</t>
    </rPh>
    <rPh sb="243" eb="244">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</si>
</sst>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c:ext xmlns:c16="http://schemas.microsoft.com/office/drawing/2014/chart" uri="{C3380CC4-5D6E-409C-BE32-E72D297353CC}">
              <c16:uniqueId val="{00000000-72D7-4CF7-BE93-638D790CEF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42822</c:v>
                </c:pt>
                <c:pt idx="1">
                  <c:v>55061</c:v>
                </c:pt>
                <c:pt idx="2">
                  <c:v>36293</c:v>
                </c:pt>
                <c:pt idx="3">
                  <c:v>32796</c:v>
                </c:pt>
                <c:pt idx="4">
                  <c:v>36481</c:v>
                </c:pt>
              </c:numCache>
            </c:numRef>
          </c:val>
          <c:smooth val="0"/>
          <c:extLst>
            <c:ext xmlns:c16="http://schemas.microsoft.com/office/drawing/2014/chart" uri="{C3380CC4-5D6E-409C-BE32-E72D297353CC}">
              <c16:uniqueId val="{00000001-72D7-4CF7-BE93-638D790CEFB4}"/>
            </c:ext>
          </c:extLst>
        </c:ser>
        <c:dLbls>
          <c:showLegendKey val="0"/>
          <c:showVal val="0"/>
          <c:showCatName val="0"/>
          <c:showSerName val="0"/>
          <c:showPercent val="0"/>
          <c:showBubbleSize val="0"/>
        </c:dLbls>
        <c:marker val="1"/>
        <c:smooth val="0"/>
        <c:axId val="555818352"/>
        <c:axId val="555822272"/>
      </c:lineChart>
      <c:catAx>
        <c:axId val="55581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822272"/>
        <c:crosses val="autoZero"/>
        <c:auto val="1"/>
        <c:lblAlgn val="ctr"/>
        <c:lblOffset val="100"/>
        <c:tickLblSkip val="1"/>
        <c:tickMarkSkip val="1"/>
        <c:noMultiLvlLbl val="0"/>
      </c:catAx>
      <c:valAx>
        <c:axId val="555822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81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4.7699999999999996</c:v>
                </c:pt>
                <c:pt idx="1">
                  <c:v>6.84</c:v>
                </c:pt>
                <c:pt idx="2">
                  <c:v>4.6500000000000004</c:v>
                </c:pt>
                <c:pt idx="3">
                  <c:v>4.26</c:v>
                </c:pt>
                <c:pt idx="4">
                  <c:v>5.0599999999999996</c:v>
                </c:pt>
              </c:numCache>
            </c:numRef>
          </c:val>
          <c:extLst>
            <c:ext xmlns:c16="http://schemas.microsoft.com/office/drawing/2014/chart" uri="{C3380CC4-5D6E-409C-BE32-E72D297353CC}">
              <c16:uniqueId val="{00000000-B8DB-4986-B02A-6170071746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9.1999999999999993</c:v>
                </c:pt>
                <c:pt idx="1">
                  <c:v>11.01</c:v>
                </c:pt>
                <c:pt idx="2">
                  <c:v>11.46</c:v>
                </c:pt>
                <c:pt idx="3">
                  <c:v>10.39</c:v>
                </c:pt>
                <c:pt idx="4">
                  <c:v>10.36</c:v>
                </c:pt>
              </c:numCache>
            </c:numRef>
          </c:val>
          <c:extLst>
            <c:ext xmlns:c16="http://schemas.microsoft.com/office/drawing/2014/chart" uri="{C3380CC4-5D6E-409C-BE32-E72D297353CC}">
              <c16:uniqueId val="{00000001-B8DB-4986-B02A-617007174665}"/>
            </c:ext>
          </c:extLst>
        </c:ser>
        <c:dLbls>
          <c:showLegendKey val="0"/>
          <c:showVal val="0"/>
          <c:showCatName val="0"/>
          <c:showSerName val="0"/>
          <c:showPercent val="0"/>
          <c:showBubbleSize val="0"/>
        </c:dLbls>
        <c:gapWidth val="250"/>
        <c:overlap val="100"/>
        <c:axId val="555814824"/>
        <c:axId val="555815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3.96</c:v>
                </c:pt>
                <c:pt idx="1">
                  <c:v>4</c:v>
                </c:pt>
                <c:pt idx="2">
                  <c:v>-1.38</c:v>
                </c:pt>
                <c:pt idx="3">
                  <c:v>-1.49</c:v>
                </c:pt>
                <c:pt idx="4">
                  <c:v>0.82</c:v>
                </c:pt>
              </c:numCache>
            </c:numRef>
          </c:val>
          <c:smooth val="0"/>
          <c:extLst>
            <c:ext xmlns:c16="http://schemas.microsoft.com/office/drawing/2014/chart" uri="{C3380CC4-5D6E-409C-BE32-E72D297353CC}">
              <c16:uniqueId val="{00000002-B8DB-4986-B02A-617007174665}"/>
            </c:ext>
          </c:extLst>
        </c:ser>
        <c:dLbls>
          <c:showLegendKey val="0"/>
          <c:showVal val="0"/>
          <c:showCatName val="0"/>
          <c:showSerName val="0"/>
          <c:showPercent val="0"/>
          <c:showBubbleSize val="0"/>
        </c:dLbls>
        <c:marker val="1"/>
        <c:smooth val="0"/>
        <c:axId val="555814824"/>
        <c:axId val="555815216"/>
      </c:lineChart>
      <c:catAx>
        <c:axId val="55581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815216"/>
        <c:crosses val="autoZero"/>
        <c:auto val="1"/>
        <c:lblAlgn val="ctr"/>
        <c:lblOffset val="100"/>
        <c:tickLblSkip val="1"/>
        <c:tickMarkSkip val="1"/>
        <c:noMultiLvlLbl val="0"/>
      </c:catAx>
      <c:valAx>
        <c:axId val="55581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81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0.52</c:v>
                </c:pt>
                <c:pt idx="2">
                  <c:v>#N/A</c:v>
                </c:pt>
                <c:pt idx="3">
                  <c:v>0.52</c:v>
                </c:pt>
                <c:pt idx="4">
                  <c:v>#N/A</c:v>
                </c:pt>
                <c:pt idx="5">
                  <c:v>0.26</c:v>
                </c:pt>
                <c:pt idx="6">
                  <c:v>#N/A</c:v>
                </c:pt>
                <c:pt idx="7">
                  <c:v>0.45</c:v>
                </c:pt>
                <c:pt idx="8">
                  <c:v>#N/A</c:v>
                </c:pt>
                <c:pt idx="9">
                  <c:v>0.01</c:v>
                </c:pt>
              </c:numCache>
            </c:numRef>
          </c:val>
          <c:extLst>
            <c:ext xmlns:c16="http://schemas.microsoft.com/office/drawing/2014/chart" uri="{C3380CC4-5D6E-409C-BE32-E72D297353CC}">
              <c16:uniqueId val="{00000000-DB6D-41B5-8CE0-E3C551F27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6D-41B5-8CE0-E3C551F275A8}"/>
            </c:ext>
          </c:extLst>
        </c:ser>
        <c:ser>
          <c:idx val="2"/>
          <c:order val="2"/>
          <c:tx>
            <c:strRef>
              <c:f>データシート!$A$29</c:f>
              <c:strCache>
                <c:ptCount val="1"/>
                <c:pt idx="0">
                  <c:v>古河市後期高齢者医療特別会計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0.04</c:v>
                </c:pt>
                <c:pt idx="8">
                  <c:v>#N/A</c:v>
                </c:pt>
                <c:pt idx="9">
                  <c:v>0</c:v>
                </c:pt>
              </c:numCache>
            </c:numRef>
          </c:val>
          <c:extLst>
            <c:ext xmlns:c16="http://schemas.microsoft.com/office/drawing/2014/chart" uri="{C3380CC4-5D6E-409C-BE32-E72D297353CC}">
              <c16:uniqueId val="{00000002-DB6D-41B5-8CE0-E3C551F275A8}"/>
            </c:ext>
          </c:extLst>
        </c:ser>
        <c:ser>
          <c:idx val="3"/>
          <c:order val="3"/>
          <c:tx>
            <c:strRef>
              <c:f>データシート!$A$30</c:f>
              <c:strCache>
                <c:ptCount val="1"/>
                <c:pt idx="0">
                  <c:v>古河市古河駅東部土地区画整理事業特別会計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0.15</c:v>
                </c:pt>
                <c:pt idx="4">
                  <c:v>#N/A</c:v>
                </c:pt>
                <c:pt idx="5">
                  <c:v>0.04</c:v>
                </c:pt>
                <c:pt idx="6">
                  <c:v>#N/A</c:v>
                </c:pt>
                <c:pt idx="7">
                  <c:v>0.09</c:v>
                </c:pt>
                <c:pt idx="8">
                  <c:v>#N/A</c:v>
                </c:pt>
                <c:pt idx="9">
                  <c:v>0.05</c:v>
                </c:pt>
              </c:numCache>
            </c:numRef>
          </c:val>
          <c:extLst>
            <c:ext xmlns:c16="http://schemas.microsoft.com/office/drawing/2014/chart" uri="{C3380CC4-5D6E-409C-BE32-E72D297353CC}">
              <c16:uniqueId val="{00000003-DB6D-41B5-8CE0-E3C551F275A8}"/>
            </c:ext>
          </c:extLst>
        </c:ser>
        <c:ser>
          <c:idx val="4"/>
          <c:order val="4"/>
          <c:tx>
            <c:strRef>
              <c:f>データシート!$A$31</c:f>
              <c:strCache>
                <c:ptCount val="1"/>
                <c:pt idx="0">
                  <c:v>古河市古河福祉の森診療所特別会計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4-DB6D-41B5-8CE0-E3C551F275A8}"/>
            </c:ext>
          </c:extLst>
        </c:ser>
        <c:ser>
          <c:idx val="5"/>
          <c:order val="5"/>
          <c:tx>
            <c:strRef>
              <c:f>データシート!$A$32</c:f>
              <c:strCache>
                <c:ptCount val="1"/>
                <c:pt idx="0">
                  <c:v>古河市農業集落排水事業特別会計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0.06</c:v>
                </c:pt>
                <c:pt idx="4">
                  <c:v>#N/A</c:v>
                </c:pt>
                <c:pt idx="5">
                  <c:v>0.09</c:v>
                </c:pt>
                <c:pt idx="6">
                  <c:v>#N/A</c:v>
                </c:pt>
                <c:pt idx="7">
                  <c:v>7.0000000000000007E-2</c:v>
                </c:pt>
                <c:pt idx="8">
                  <c:v>#N/A</c:v>
                </c:pt>
                <c:pt idx="9">
                  <c:v>0.09</c:v>
                </c:pt>
              </c:numCache>
            </c:numRef>
          </c:val>
          <c:extLst>
            <c:ext xmlns:c16="http://schemas.microsoft.com/office/drawing/2014/chart" uri="{C3380CC4-5D6E-409C-BE32-E72D297353CC}">
              <c16:uniqueId val="{00000005-DB6D-41B5-8CE0-E3C551F275A8}"/>
            </c:ext>
          </c:extLst>
        </c:ser>
        <c:ser>
          <c:idx val="6"/>
          <c:order val="6"/>
          <c:tx>
            <c:strRef>
              <c:f>データシート!$A$33</c:f>
              <c:strCache>
                <c:ptCount val="1"/>
                <c:pt idx="0">
                  <c:v>古河市公共下水道事業特別会計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0.19</c:v>
                </c:pt>
                <c:pt idx="4">
                  <c:v>#N/A</c:v>
                </c:pt>
                <c:pt idx="5">
                  <c:v>0.34</c:v>
                </c:pt>
                <c:pt idx="6">
                  <c:v>#N/A</c:v>
                </c:pt>
                <c:pt idx="7">
                  <c:v>0.3</c:v>
                </c:pt>
                <c:pt idx="8">
                  <c:v>#N/A</c:v>
                </c:pt>
                <c:pt idx="9">
                  <c:v>0.25</c:v>
                </c:pt>
              </c:numCache>
            </c:numRef>
          </c:val>
          <c:extLst>
            <c:ext xmlns:c16="http://schemas.microsoft.com/office/drawing/2014/chart" uri="{C3380CC4-5D6E-409C-BE32-E72D297353CC}">
              <c16:uniqueId val="{00000006-DB6D-41B5-8CE0-E3C551F275A8}"/>
            </c:ext>
          </c:extLst>
        </c:ser>
        <c:ser>
          <c:idx val="7"/>
          <c:order val="7"/>
          <c:tx>
            <c:strRef>
              <c:f>データシート!$A$34</c:f>
              <c:strCache>
                <c:ptCount val="1"/>
                <c:pt idx="0">
                  <c:v>古河市介護保険特別会計（保険事業勘定）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c:v>
                </c:pt>
                <c:pt idx="2">
                  <c:v>#N/A</c:v>
                </c:pt>
                <c:pt idx="3">
                  <c:v>0.35</c:v>
                </c:pt>
                <c:pt idx="4">
                  <c:v>#N/A</c:v>
                </c:pt>
                <c:pt idx="5">
                  <c:v>0.51</c:v>
                </c:pt>
                <c:pt idx="6">
                  <c:v>#N/A</c:v>
                </c:pt>
                <c:pt idx="7">
                  <c:v>0.66</c:v>
                </c:pt>
                <c:pt idx="8">
                  <c:v>#N/A</c:v>
                </c:pt>
                <c:pt idx="9">
                  <c:v>0.85</c:v>
                </c:pt>
              </c:numCache>
            </c:numRef>
          </c:val>
          <c:extLst>
            <c:ext xmlns:c16="http://schemas.microsoft.com/office/drawing/2014/chart" uri="{C3380CC4-5D6E-409C-BE32-E72D297353CC}">
              <c16:uniqueId val="{00000007-DB6D-41B5-8CE0-E3C551F27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c:v>
                </c:pt>
                <c:pt idx="2">
                  <c:v>#N/A</c:v>
                </c:pt>
                <c:pt idx="3">
                  <c:v>6.66</c:v>
                </c:pt>
                <c:pt idx="4">
                  <c:v>#N/A</c:v>
                </c:pt>
                <c:pt idx="5">
                  <c:v>4.71</c:v>
                </c:pt>
                <c:pt idx="6">
                  <c:v>#N/A</c:v>
                </c:pt>
                <c:pt idx="7">
                  <c:v>4.1900000000000004</c:v>
                </c:pt>
                <c:pt idx="8">
                  <c:v>#N/A</c:v>
                </c:pt>
                <c:pt idx="9">
                  <c:v>4.95</c:v>
                </c:pt>
              </c:numCache>
            </c:numRef>
          </c:val>
          <c:extLst>
            <c:ext xmlns:c16="http://schemas.microsoft.com/office/drawing/2014/chart" uri="{C3380CC4-5D6E-409C-BE32-E72D297353CC}">
              <c16:uniqueId val="{00000008-DB6D-41B5-8CE0-E3C551F275A8}"/>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9.66</c:v>
                </c:pt>
                <c:pt idx="2">
                  <c:v>#N/A</c:v>
                </c:pt>
                <c:pt idx="3">
                  <c:v>9.77</c:v>
                </c:pt>
                <c:pt idx="4">
                  <c:v>#N/A</c:v>
                </c:pt>
                <c:pt idx="5">
                  <c:v>10.7</c:v>
                </c:pt>
                <c:pt idx="6">
                  <c:v>#N/A</c:v>
                </c:pt>
                <c:pt idx="7">
                  <c:v>10.93</c:v>
                </c:pt>
                <c:pt idx="8">
                  <c:v>#N/A</c:v>
                </c:pt>
                <c:pt idx="9">
                  <c:v>10.43</c:v>
                </c:pt>
              </c:numCache>
            </c:numRef>
          </c:val>
          <c:extLst>
            <c:ext xmlns:c16="http://schemas.microsoft.com/office/drawing/2014/chart" uri="{C3380CC4-5D6E-409C-BE32-E72D297353CC}">
              <c16:uniqueId val="{00000009-DB6D-41B5-8CE0-E3C551F275A8}"/>
            </c:ext>
          </c:extLst>
        </c:ser>
        <c:dLbls>
          <c:showLegendKey val="0"/>
          <c:showVal val="0"/>
          <c:showCatName val="0"/>
          <c:showSerName val="0"/>
          <c:showPercent val="0"/>
          <c:showBubbleSize val="0"/>
        </c:dLbls>
        <c:gapWidth val="150"/>
        <c:overlap val="100"/>
        <c:axId val="555816000"/>
        <c:axId val="555818744"/>
      </c:barChart>
      <c:catAx>
        <c:axId val="5558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818744"/>
        <c:crosses val="autoZero"/>
        <c:auto val="1"/>
        <c:lblAlgn val="ctr"/>
        <c:lblOffset val="100"/>
        <c:tickLblSkip val="1"/>
        <c:tickMarkSkip val="1"/>
        <c:noMultiLvlLbl val="0"/>
      </c:catAx>
      <c:valAx>
        <c:axId val="555818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81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5569</c:v>
                </c:pt>
                <c:pt idx="5">
                  <c:v>5882</c:v>
                </c:pt>
                <c:pt idx="8">
                  <c:v>5988</c:v>
                </c:pt>
                <c:pt idx="11">
                  <c:v>6169</c:v>
                </c:pt>
                <c:pt idx="14">
                  <c:v>6345</c:v>
                </c:pt>
              </c:numCache>
            </c:numRef>
          </c:val>
          <c:extLst>
            <c:ext xmlns:c16="http://schemas.microsoft.com/office/drawing/2014/chart" uri="{C3380CC4-5D6E-409C-BE32-E72D297353CC}">
              <c16:uniqueId val="{00000000-C146-48C8-9353-BE077C5D78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146-48C8-9353-BE077C5D78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c:v>
                </c:pt>
                <c:pt idx="3">
                  <c:v>53</c:v>
                </c:pt>
                <c:pt idx="6">
                  <c:v>47</c:v>
                </c:pt>
                <c:pt idx="9">
                  <c:v>39</c:v>
                </c:pt>
                <c:pt idx="12">
                  <c:v>29</c:v>
                </c:pt>
              </c:numCache>
            </c:numRef>
          </c:val>
          <c:extLst>
            <c:ext xmlns:c16="http://schemas.microsoft.com/office/drawing/2014/chart" uri="{C3380CC4-5D6E-409C-BE32-E72D297353CC}">
              <c16:uniqueId val="{00000002-C146-48C8-9353-BE077C5D78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418</c:v>
                </c:pt>
                <c:pt idx="3">
                  <c:v>395</c:v>
                </c:pt>
                <c:pt idx="6">
                  <c:v>388</c:v>
                </c:pt>
                <c:pt idx="9">
                  <c:v>414</c:v>
                </c:pt>
                <c:pt idx="12">
                  <c:v>418</c:v>
                </c:pt>
              </c:numCache>
            </c:numRef>
          </c:val>
          <c:extLst>
            <c:ext xmlns:c16="http://schemas.microsoft.com/office/drawing/2014/chart" uri="{C3380CC4-5D6E-409C-BE32-E72D297353CC}">
              <c16:uniqueId val="{00000003-C146-48C8-9353-BE077C5D78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1859</c:v>
                </c:pt>
                <c:pt idx="3">
                  <c:v>1699</c:v>
                </c:pt>
                <c:pt idx="6">
                  <c:v>1603</c:v>
                </c:pt>
                <c:pt idx="9">
                  <c:v>1519</c:v>
                </c:pt>
                <c:pt idx="12">
                  <c:v>1637</c:v>
                </c:pt>
              </c:numCache>
            </c:numRef>
          </c:val>
          <c:extLst>
            <c:ext xmlns:c16="http://schemas.microsoft.com/office/drawing/2014/chart" uri="{C3380CC4-5D6E-409C-BE32-E72D297353CC}">
              <c16:uniqueId val="{00000004-C146-48C8-9353-BE077C5D78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10</c:v>
                </c:pt>
              </c:numCache>
            </c:numRef>
          </c:val>
          <c:extLst>
            <c:ext xmlns:c16="http://schemas.microsoft.com/office/drawing/2014/chart" uri="{C3380CC4-5D6E-409C-BE32-E72D297353CC}">
              <c16:uniqueId val="{00000005-C146-48C8-9353-BE077C5D78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46-48C8-9353-BE077C5D78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5526</c:v>
                </c:pt>
                <c:pt idx="3">
                  <c:v>5841</c:v>
                </c:pt>
                <c:pt idx="6">
                  <c:v>5857</c:v>
                </c:pt>
                <c:pt idx="9">
                  <c:v>6320</c:v>
                </c:pt>
                <c:pt idx="12">
                  <c:v>6480</c:v>
                </c:pt>
              </c:numCache>
            </c:numRef>
          </c:val>
          <c:extLst>
            <c:ext xmlns:c16="http://schemas.microsoft.com/office/drawing/2014/chart" uri="{C3380CC4-5D6E-409C-BE32-E72D297353CC}">
              <c16:uniqueId val="{00000007-C146-48C8-9353-BE077C5D7888}"/>
            </c:ext>
          </c:extLst>
        </c:ser>
        <c:dLbls>
          <c:showLegendKey val="0"/>
          <c:showVal val="0"/>
          <c:showCatName val="0"/>
          <c:showSerName val="0"/>
          <c:showPercent val="0"/>
          <c:showBubbleSize val="0"/>
        </c:dLbls>
        <c:gapWidth val="100"/>
        <c:overlap val="100"/>
        <c:axId val="555819528"/>
        <c:axId val="55581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2293</c:v>
                </c:pt>
                <c:pt idx="2">
                  <c:v>#N/A</c:v>
                </c:pt>
                <c:pt idx="3">
                  <c:v>#N/A</c:v>
                </c:pt>
                <c:pt idx="4">
                  <c:v>2106</c:v>
                </c:pt>
                <c:pt idx="5">
                  <c:v>#N/A</c:v>
                </c:pt>
                <c:pt idx="6">
                  <c:v>#N/A</c:v>
                </c:pt>
                <c:pt idx="7">
                  <c:v>1907</c:v>
                </c:pt>
                <c:pt idx="8">
                  <c:v>#N/A</c:v>
                </c:pt>
                <c:pt idx="9">
                  <c:v>#N/A</c:v>
                </c:pt>
                <c:pt idx="10">
                  <c:v>2123</c:v>
                </c:pt>
                <c:pt idx="11">
                  <c:v>#N/A</c:v>
                </c:pt>
                <c:pt idx="12">
                  <c:v>#N/A</c:v>
                </c:pt>
                <c:pt idx="13">
                  <c:v>2229</c:v>
                </c:pt>
                <c:pt idx="14">
                  <c:v>#N/A</c:v>
                </c:pt>
              </c:numCache>
            </c:numRef>
          </c:val>
          <c:smooth val="0"/>
          <c:extLst>
            <c:ext xmlns:c16="http://schemas.microsoft.com/office/drawing/2014/chart" uri="{C3380CC4-5D6E-409C-BE32-E72D297353CC}">
              <c16:uniqueId val="{00000008-C146-48C8-9353-BE077C5D7888}"/>
            </c:ext>
          </c:extLst>
        </c:ser>
        <c:dLbls>
          <c:showLegendKey val="0"/>
          <c:showVal val="0"/>
          <c:showCatName val="0"/>
          <c:showSerName val="0"/>
          <c:showPercent val="0"/>
          <c:showBubbleSize val="0"/>
        </c:dLbls>
        <c:marker val="1"/>
        <c:smooth val="0"/>
        <c:axId val="555819528"/>
        <c:axId val="555819920"/>
      </c:lineChart>
      <c:catAx>
        <c:axId val="55581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819920"/>
        <c:crosses val="autoZero"/>
        <c:auto val="1"/>
        <c:lblAlgn val="ctr"/>
        <c:lblOffset val="100"/>
        <c:tickLblSkip val="1"/>
        <c:tickMarkSkip val="1"/>
        <c:noMultiLvlLbl val="0"/>
      </c:catAx>
      <c:valAx>
        <c:axId val="55581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81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56485</c:v>
                </c:pt>
                <c:pt idx="5">
                  <c:v>58380</c:v>
                </c:pt>
                <c:pt idx="8">
                  <c:v>58258</c:v>
                </c:pt>
                <c:pt idx="11">
                  <c:v>57588</c:v>
                </c:pt>
                <c:pt idx="14">
                  <c:v>56539</c:v>
                </c:pt>
              </c:numCache>
            </c:numRef>
          </c:val>
          <c:extLst>
            <c:ext xmlns:c16="http://schemas.microsoft.com/office/drawing/2014/chart" uri="{C3380CC4-5D6E-409C-BE32-E72D297353CC}">
              <c16:uniqueId val="{00000000-CBBE-4CFB-93E2-81108A17D5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5427</c:v>
                </c:pt>
                <c:pt idx="5">
                  <c:v>5213</c:v>
                </c:pt>
                <c:pt idx="8">
                  <c:v>4775</c:v>
                </c:pt>
                <c:pt idx="11">
                  <c:v>4262</c:v>
                </c:pt>
                <c:pt idx="14">
                  <c:v>4078</c:v>
                </c:pt>
              </c:numCache>
            </c:numRef>
          </c:val>
          <c:extLst>
            <c:ext xmlns:c16="http://schemas.microsoft.com/office/drawing/2014/chart" uri="{C3380CC4-5D6E-409C-BE32-E72D297353CC}">
              <c16:uniqueId val="{00000001-CBBE-4CFB-93E2-81108A17D5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4704</c:v>
                </c:pt>
                <c:pt idx="5">
                  <c:v>5283</c:v>
                </c:pt>
                <c:pt idx="8">
                  <c:v>6088</c:v>
                </c:pt>
                <c:pt idx="11">
                  <c:v>6308</c:v>
                </c:pt>
                <c:pt idx="14">
                  <c:v>6287</c:v>
                </c:pt>
              </c:numCache>
            </c:numRef>
          </c:val>
          <c:extLst>
            <c:ext xmlns:c16="http://schemas.microsoft.com/office/drawing/2014/chart" uri="{C3380CC4-5D6E-409C-BE32-E72D297353CC}">
              <c16:uniqueId val="{00000002-CBBE-4CFB-93E2-81108A17D5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BE-4CFB-93E2-81108A17D5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BE-4CFB-93E2-81108A17D5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c:v>
                </c:pt>
                <c:pt idx="3">
                  <c:v>20</c:v>
                </c:pt>
                <c:pt idx="6">
                  <c:v>8</c:v>
                </c:pt>
                <c:pt idx="9">
                  <c:v>8</c:v>
                </c:pt>
                <c:pt idx="12">
                  <c:v>18</c:v>
                </c:pt>
              </c:numCache>
            </c:numRef>
          </c:val>
          <c:extLst>
            <c:ext xmlns:c16="http://schemas.microsoft.com/office/drawing/2014/chart" uri="{C3380CC4-5D6E-409C-BE32-E72D297353CC}">
              <c16:uniqueId val="{00000005-CBBE-4CFB-93E2-81108A17D5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7605</c:v>
                </c:pt>
                <c:pt idx="3">
                  <c:v>7089</c:v>
                </c:pt>
                <c:pt idx="6">
                  <c:v>6676</c:v>
                </c:pt>
                <c:pt idx="9">
                  <c:v>6535</c:v>
                </c:pt>
                <c:pt idx="12">
                  <c:v>6511</c:v>
                </c:pt>
              </c:numCache>
            </c:numRef>
          </c:val>
          <c:extLst>
            <c:ext xmlns:c16="http://schemas.microsoft.com/office/drawing/2014/chart" uri="{C3380CC4-5D6E-409C-BE32-E72D297353CC}">
              <c16:uniqueId val="{00000006-CBBE-4CFB-93E2-81108A17D5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2480</c:v>
                </c:pt>
                <c:pt idx="3">
                  <c:v>2361</c:v>
                </c:pt>
                <c:pt idx="6">
                  <c:v>2173</c:v>
                </c:pt>
                <c:pt idx="9">
                  <c:v>1883</c:v>
                </c:pt>
                <c:pt idx="12">
                  <c:v>1580</c:v>
                </c:pt>
              </c:numCache>
            </c:numRef>
          </c:val>
          <c:extLst>
            <c:ext xmlns:c16="http://schemas.microsoft.com/office/drawing/2014/chart" uri="{C3380CC4-5D6E-409C-BE32-E72D297353CC}">
              <c16:uniqueId val="{00000007-CBBE-4CFB-93E2-81108A17D5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19467</c:v>
                </c:pt>
                <c:pt idx="3">
                  <c:v>18738</c:v>
                </c:pt>
                <c:pt idx="6">
                  <c:v>18259</c:v>
                </c:pt>
                <c:pt idx="9">
                  <c:v>16917</c:v>
                </c:pt>
                <c:pt idx="12">
                  <c:v>16080</c:v>
                </c:pt>
              </c:numCache>
            </c:numRef>
          </c:val>
          <c:extLst>
            <c:ext xmlns:c16="http://schemas.microsoft.com/office/drawing/2014/chart" uri="{C3380CC4-5D6E-409C-BE32-E72D297353CC}">
              <c16:uniqueId val="{00000008-CBBE-4CFB-93E2-81108A17D5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421</c:v>
                </c:pt>
                <c:pt idx="3">
                  <c:v>372</c:v>
                </c:pt>
                <c:pt idx="6">
                  <c:v>329</c:v>
                </c:pt>
                <c:pt idx="9">
                  <c:v>294</c:v>
                </c:pt>
                <c:pt idx="12">
                  <c:v>267</c:v>
                </c:pt>
              </c:numCache>
            </c:numRef>
          </c:val>
          <c:extLst>
            <c:ext xmlns:c16="http://schemas.microsoft.com/office/drawing/2014/chart" uri="{C3380CC4-5D6E-409C-BE32-E72D297353CC}">
              <c16:uniqueId val="{00000009-CBBE-4CFB-93E2-81108A17D5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62928</c:v>
                </c:pt>
                <c:pt idx="3">
                  <c:v>65350</c:v>
                </c:pt>
                <c:pt idx="6">
                  <c:v>65160</c:v>
                </c:pt>
                <c:pt idx="9">
                  <c:v>63707</c:v>
                </c:pt>
                <c:pt idx="12">
                  <c:v>62179</c:v>
                </c:pt>
              </c:numCache>
            </c:numRef>
          </c:val>
          <c:extLst>
            <c:ext xmlns:c16="http://schemas.microsoft.com/office/drawing/2014/chart" uri="{C3380CC4-5D6E-409C-BE32-E72D297353CC}">
              <c16:uniqueId val="{0000000A-CBBE-4CFB-93E2-81108A17D537}"/>
            </c:ext>
          </c:extLst>
        </c:ser>
        <c:dLbls>
          <c:showLegendKey val="0"/>
          <c:showVal val="0"/>
          <c:showCatName val="0"/>
          <c:showSerName val="0"/>
          <c:showPercent val="0"/>
          <c:showBubbleSize val="0"/>
        </c:dLbls>
        <c:gapWidth val="100"/>
        <c:overlap val="100"/>
        <c:axId val="555825016"/>
        <c:axId val="555823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26302</c:v>
                </c:pt>
                <c:pt idx="2">
                  <c:v>#N/A</c:v>
                </c:pt>
                <c:pt idx="3">
                  <c:v>#N/A</c:v>
                </c:pt>
                <c:pt idx="4">
                  <c:v>25055</c:v>
                </c:pt>
                <c:pt idx="5">
                  <c:v>#N/A</c:v>
                </c:pt>
                <c:pt idx="6">
                  <c:v>#N/A</c:v>
                </c:pt>
                <c:pt idx="7">
                  <c:v>23484</c:v>
                </c:pt>
                <c:pt idx="8">
                  <c:v>#N/A</c:v>
                </c:pt>
                <c:pt idx="9">
                  <c:v>#N/A</c:v>
                </c:pt>
                <c:pt idx="10">
                  <c:v>21185</c:v>
                </c:pt>
                <c:pt idx="11">
                  <c:v>#N/A</c:v>
                </c:pt>
                <c:pt idx="12">
                  <c:v>#N/A</c:v>
                </c:pt>
                <c:pt idx="13">
                  <c:v>19731</c:v>
                </c:pt>
                <c:pt idx="14">
                  <c:v>#N/A</c:v>
                </c:pt>
              </c:numCache>
            </c:numRef>
          </c:val>
          <c:smooth val="0"/>
          <c:extLst>
            <c:ext xmlns:c16="http://schemas.microsoft.com/office/drawing/2014/chart" uri="{C3380CC4-5D6E-409C-BE32-E72D297353CC}">
              <c16:uniqueId val="{0000000B-CBBE-4CFB-93E2-81108A17D537}"/>
            </c:ext>
          </c:extLst>
        </c:ser>
        <c:dLbls>
          <c:showLegendKey val="0"/>
          <c:showVal val="0"/>
          <c:showCatName val="0"/>
          <c:showSerName val="0"/>
          <c:showPercent val="0"/>
          <c:showBubbleSize val="0"/>
        </c:dLbls>
        <c:marker val="1"/>
        <c:smooth val="0"/>
        <c:axId val="555825016"/>
        <c:axId val="555823448"/>
      </c:lineChart>
      <c:catAx>
        <c:axId val="55582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5823448"/>
        <c:crosses val="autoZero"/>
        <c:auto val="1"/>
        <c:lblAlgn val="ctr"/>
        <c:lblOffset val="100"/>
        <c:tickLblSkip val="1"/>
        <c:tickMarkSkip val="1"/>
        <c:noMultiLvlLbl val="0"/>
      </c:catAx>
      <c:valAx>
        <c:axId val="555823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82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3422</c:v>
                </c:pt>
                <c:pt idx="1">
                  <c:v>3122</c:v>
                </c:pt>
                <c:pt idx="2">
                  <c:v>3122</c:v>
                </c:pt>
              </c:numCache>
            </c:numRef>
          </c:val>
          <c:extLst>
            <c:ext xmlns:c16="http://schemas.microsoft.com/office/drawing/2014/chart" uri="{C3380CC4-5D6E-409C-BE32-E72D297353CC}">
              <c16:uniqueId val="{00000000-ED6D-4B45-A3C9-1B4DA452C4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813</c:v>
                </c:pt>
                <c:pt idx="1">
                  <c:v>904</c:v>
                </c:pt>
                <c:pt idx="2">
                  <c:v>865</c:v>
                </c:pt>
              </c:numCache>
            </c:numRef>
          </c:val>
          <c:extLst>
            <c:ext xmlns:c16="http://schemas.microsoft.com/office/drawing/2014/chart" uri="{C3380CC4-5D6E-409C-BE32-E72D297353CC}">
              <c16:uniqueId val="{00000001-ED6D-4B45-A3C9-1B4DA452C4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3049</c:v>
                </c:pt>
                <c:pt idx="1">
                  <c:v>2957</c:v>
                </c:pt>
                <c:pt idx="2">
                  <c:v>2541</c:v>
                </c:pt>
              </c:numCache>
            </c:numRef>
          </c:val>
          <c:extLst>
            <c:ext xmlns:c16="http://schemas.microsoft.com/office/drawing/2014/chart" uri="{C3380CC4-5D6E-409C-BE32-E72D297353CC}">
              <c16:uniqueId val="{00000002-ED6D-4B45-A3C9-1B4DA452C41D}"/>
            </c:ext>
          </c:extLst>
        </c:ser>
        <c:dLbls>
          <c:showLegendKey val="0"/>
          <c:showVal val="0"/>
          <c:showCatName val="0"/>
          <c:showSerName val="0"/>
          <c:showPercent val="0"/>
          <c:showBubbleSize val="0"/>
        </c:dLbls>
        <c:gapWidth val="120"/>
        <c:overlap val="100"/>
        <c:axId val="555826584"/>
        <c:axId val="555823840"/>
      </c:barChart>
      <c:catAx>
        <c:axId val="55582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5823840"/>
        <c:crosses val="autoZero"/>
        <c:auto val="1"/>
        <c:lblAlgn val="ctr"/>
        <c:lblOffset val="100"/>
        <c:tickLblSkip val="1"/>
        <c:tickMarkSkip val="1"/>
        <c:noMultiLvlLbl val="0"/>
      </c:catAx>
      <c:valAx>
        <c:axId val="555823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582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{622A486E-25F6-4187-A9CF-8C6326D29298}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3BB-45B2-905A-C61D224E29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{D4C566A8-61C8-4A74-B14F-C9F62D43029F}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B-45B2-905A-C61D224E29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{62F84CE5-3F98-474E-BA73-D69C25A089BE}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B-45B2-905A-C61D224E29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{4AADCD40-5B60-4919-8976-74DE33BAD187}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B-45B2-905A-C61D224E29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{5C850DEA-4C7F-480E-A89E-264A72ADF6E1}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B-45B2-905A-C61D224E29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{DA575887-A4CF-4785-8674-9D19EEFC00F5}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3BB-45B2-905A-C61D224E29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{DA77B701-CD22-48FD-8AAD-17E11B99B4E4}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3BB-45B2-905A-C61D224E29F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{6501D4BC-6BC9-4CEE-BAB3-E5D24F94DD29}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3BB-45B2-905A-C61D224E29F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{9EDC8837-6988-4FE7-9429-66AA359BBD6B}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3BB-45B2-905A-C61D224E29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44.3</c:v>
                </c:pt>
                <c:pt idx="24">
                  <c:v>53.6</c:v>
                </c:pt>
                <c:pt idx="32">
                  <c:v>55.4</c:v>
                </c:pt>
              </c:numCache>
            </c:numRef>
          </c:xVal>
          <c:yVal>
            <c:numRef>
              <c:f>公会計指標分析・財政指標組合せ分析表!$BP$51:$DC$51</c:f>
              <c:numCache>
                <c:formatCode>#,##0.0;"▲ "#,##0.0</c:formatCode>
                <c:ptCount val="40"/>
                <c:pt idx="16">
                  <c:v>93.1</c:v>
                </c:pt>
                <c:pt idx="24">
                  <c:v>84.4</c:v>
                </c:pt>
                <c:pt idx="32">
                  <c:v>78.7</c:v>
                </c:pt>
              </c:numCache>
            </c:numRef>
          </c:yVal>
          <c:smooth val="0"/>
          <c:extLst>
            <c:ext xmlns:c16="http://schemas.microsoft.com/office/drawing/2014/chart" uri="{C3380CC4-5D6E-409C-BE32-E72D297353CC}">
              <c16:uniqueId val="{00000009-F3BB-45B2-905A-C61D224E29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{6602D424-68AB-4D58-AE71-37EE7ABAA5B3}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3BB-45B2-905A-C61D224E29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{90EE05FC-DD01-4DB8-8953-6A0A0CA2A89C}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B-45B2-905A-C61D224E29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{4FDB8BDC-D181-491A-B8A3-109505AD5BC2}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B-45B2-905A-C61D224E29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{9D77138C-BA7D-4096-AE63-40E8424D1D64}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B-45B2-905A-C61D224E29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{18EE4CCC-DDB8-4361-B93C-36805EFC254B}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B-45B2-905A-C61D224E29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{B5B4A34A-2820-45FA-839E-350505E9F461}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3BB-45B2-905A-C61D224E29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{D1DF6219-DDE0-47E4-AA1F-D57EFB4CC26D}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3BB-45B2-905A-C61D224E29F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{00F934E6-AFD3-45A7-B6B1-57D0439F3FFE}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3BB-45B2-905A-C61D224E29F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{9854CEB9-D718-46F2-82EF-78B4E9240D9A}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3BB-45B2-905A-C61D224E29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F3BB-45B2-905A-C61D224E29F3}"/>
            </c:ext>
          </c:extLst>
        </c:ser>
        <c:dLbls>
          <c:showLegendKey val="0"/>
          <c:showVal val="1"/>
          <c:showCatName val="0"/>
          <c:showSerName val="0"/>
          <c:showPercent val="0"/>
          <c:showBubbleSize val="0"/>
        </c:dLbls>
        <c:axId val="554048400"/>
        <c:axId val="554046440"/>
      </c:scatterChart>
      <c:valAx>
        <c:axId val="554048400"/>
        <c:scaling>
          <c:orientation val="minMax"/>
          <c:max val="60"/>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046440"/>
        <c:crosses val="autoZero"/>
        <c:crossBetween val="midCat"/>
      </c:valAx>
      <c:valAx>
        <c:axId val="554046440"/>
        <c:scaling>
          <c:orientation val="minMax"/>
          <c:max val="10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048400"/>
        <c:crosses val="autoZero"/>
        <c:crossBetween val="midCat"/>
        <c:majorUnit val="13.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{FC87A337-B792-4988-8C12-9D930DDE2DEF}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C8C-4AEC-92E4-9CEC08346F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{5E44C94D-84CD-4330-96B7-012C5F585C9B}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8C-4AEC-92E4-9CEC08346F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{490CD292-3D6F-471A-A662-7DF730923628}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8C-4AEC-92E4-9CEC08346F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{3E04EC96-86F7-4DCC-895A-857EC7571203}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8C-4AEC-92E4-9CEC08346F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{36D853F2-CCE6-4BFB-B095-F4B305C60B93}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8C-4AEC-92E4-9CEC08346F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{B02353D1-31AA-4EA0-BD57-A3CA6EB0F87E}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C8C-4AEC-92E4-9CEC08346F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{B176A364-46D2-46B2-A737-9620D5EBEB74}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C8C-4AEC-92E4-9CEC08346F78}"/>
                </c:ext>
              </c:extLst>
            </c:dLbl>
            <c:dLbl>
              <c:idx val="24"/>
              <c:layout>
                <c:manualLayout>
                  <c:x val="-3.772577628906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{C2552F35-0C01-4C34-9A84-3D03059F9D2D}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C8C-4AEC-92E4-9CEC08346F78}"/>
                </c:ext>
              </c:extLst>
            </c:dLbl>
            <c:dLbl>
              <c:idx val="32"/>
              <c:layout>
                <c:manualLayout>
                  <c:x val="-2.5670206949154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{CD73C4C1-8B25-4F42-9BB8-9EB61A96561D}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C8C-4AEC-92E4-9CEC08346F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8.9</c:v>
                </c:pt>
                <c:pt idx="16">
                  <c:v>8.4</c:v>
                </c:pt>
                <c:pt idx="24">
                  <c:v>8.1999999999999993</c:v>
                </c:pt>
                <c:pt idx="32">
                  <c:v>8.3000000000000007</c:v>
                </c:pt>
              </c:numCache>
            </c:numRef>
          </c:xVal>
          <c:yVal>
            <c:numRef>
              <c:f>公会計指標分析・財政指標組合せ分析表!$BP$73:$DC$73</c:f>
              <c:numCache>
                <c:formatCode>#,##0.0;"▲ "#,##0.0</c:formatCode>
                <c:ptCount val="40"/>
                <c:pt idx="0">
                  <c:v>105.9</c:v>
                </c:pt>
                <c:pt idx="8">
                  <c:v>102</c:v>
                </c:pt>
                <c:pt idx="16">
                  <c:v>93.1</c:v>
                </c:pt>
                <c:pt idx="24">
                  <c:v>84.4</c:v>
                </c:pt>
                <c:pt idx="32">
                  <c:v>78.7</c:v>
                </c:pt>
              </c:numCache>
            </c:numRef>
          </c:yVal>
          <c:smooth val="0"/>
          <c:extLst>
            <c:ext xmlns:c16="http://schemas.microsoft.com/office/drawing/2014/chart" uri="{C3380CC4-5D6E-409C-BE32-E72D297353CC}">
              <c16:uniqueId val="{00000009-6C8C-4AEC-92E4-9CEC08346F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{4AA7B1F1-4FD5-40CA-9830-156D5BBD58A5}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C8C-4AEC-92E4-9CEC08346F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{CF991B90-2CD7-4E03-B817-EA804FB9C52A}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8C-4AEC-92E4-9CEC08346F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{C810933E-67FD-4E74-A079-398CD7A3E08E}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8C-4AEC-92E4-9CEC08346F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{056E77E6-01CC-4C1F-8A66-14E12AC299FB}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8C-4AEC-92E4-9CEC08346F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{74594933-E699-4889-B303-14706FE752A8}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8C-4AEC-92E4-9CEC08346F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{2343BCAC-F29E-4735-BF27-7E29AA29760C}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C8C-4AEC-92E4-9CEC08346F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{32699F8E-15A5-4A20-9984-0A870E727070}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C8C-4AEC-92E4-9CEC08346F7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{4D05B725-0D73-4021-828D-90A3AFF936AA}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C8C-4AEC-92E4-9CEC08346F7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{DF0F4642-8F6D-4CB5-A0F1-19AD29E2D466}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C8C-4AEC-92E4-9CEC08346F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c:ext xmlns:c16="http://schemas.microsoft.com/office/drawing/2014/chart" uri="{C3380CC4-5D6E-409C-BE32-E72D297353CC}">
              <c16:uniqueId val="{00000013-6C8C-4AEC-92E4-9CEC08346F78}"/>
            </c:ext>
          </c:extLst>
        </c:ser>
        <c:dLbls>
          <c:showLegendKey val="0"/>
          <c:showVal val="1"/>
          <c:showCatName val="0"/>
          <c:showSerName val="0"/>
          <c:showPercent val="0"/>
          <c:showBubbleSize val="0"/>
        </c:dLbls>
        <c:axId val="554044480"/>
        <c:axId val="554047224"/>
      </c:scatterChart>
      <c:valAx>
        <c:axId val="554044480"/>
        <c:scaling>
          <c:orientation val="minMax"/>
          <c:max val="10.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047224"/>
        <c:crosses val="autoZero"/>
        <c:crossBetween val="midCat"/>
      </c:valAx>
      <c:valAx>
        <c:axId val="554047224"/>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0444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元利償還金について、都市基盤等の推進により年々増加しているが、合併特例債を有効活用しており、算入公債費も増加している。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引き続き、合併特例債等有利な地方債を有効活用し、算入公債費等の額を増加させるなど、適正な実質公債費比率の維持に努める。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p>
        <a:p>
          <a:r>
            <a:rPr kumimoji="1" lang="ja-JP" altLang="en-US" sz="1400">
              <a:latin typeface="ＭＳ ゴシック" pitchFamily="49" charset="-128"/>
              <a:ea typeface="ＭＳ ゴシック" pitchFamily="49" charset="-128"/>
            </a:rPr>
            <a:t>　地方債現在高については、新規発行額の抑制により平成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年度に続き減少した。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その他の項目についても全体的に減少傾向にあるが、県信用保証協会の損失補償額の増により設立法人等の負債額等負担見込額は増加した。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基金について、企業立地調整基金・減債基金・公共施設整備基金等について残高が減少し、基準財政需要額算入見込額についても各費目の算入額の減少が見込まれるため減少した。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今後も、合併特例債を有効に活用しつつ新規発行の抑制に努めるなどして、財政運営ガイドラインの目標である将来負担比率</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％未満を維持するよう、財政の健全化に努める。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茨城県古河市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企業立地奨励金の交付のため企業立地調整基金を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古河市では平成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月に財政運営ガイドラインを定め、将来の財政リスクへの最低限の備えとして、財政調整基金と減債基金の残高が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億円）を保持することを目標と定めた。平成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百万円と目標値を保持しているが、古河市の予算規模からみて今後安定した財政運営を実施するには、基金全体の残高としては十分とはいえない状況である。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今後は、財政運営ガイドラインに定めた目標値を下回ることのないよう決算余剰金を基金へ積立て、もしくは取崩の抑制に活用し、基金ストックの充実を図る。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デマンド交通運行事業、循環バス運行事業、イベント事業、商工業団体等助成事業、駅前地域子育て支援センター事業等に充当。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自治組織運営事業に充当。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デマンド交通運行事業、循環バス運行事業等へ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企業立地推進事業へ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自治振興基金は平成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年度に財源が枯渇すると見込んでおり、合併特例振興基金も平成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事業費を再精査し年間の取崩額の調整を行いながら基金管理をしていく。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円のみ増となった。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決算余剰金を基金へ積立て、もしくは取崩の抑制に活用し、基金ストックの充実を図る。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120,955,984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円があったが、土地開発公社清算分や住宅公社清算分等の支払いのため、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円取り崩しをしたため、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38,863,705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ポイント低くなっている。要因としては、合併（平成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年度）以降、合併特例債等を活用し、道路や学校施設をはじめとしたインフラや施設等の更新を進めているため、耐用年数の経過が短い資産が多いことによるものである。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年度に策定した公共施設等総合管理基本方針に基づき、サービス低下を招くことなく、施設の集約化を進めるなど、質及び量の適切な維持管理にを進める。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206240" y="5407279"/>
          <a:ext cx="1270" cy="97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258945"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119245" y="63861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7" name="有形固定資産減価償却率平均値テキスト"/>
        <xdr:cNvSpPr txBox="1"/>
      </xdr:nvSpPr>
      <xdr:spPr>
        <a:xfrm>
          <a:off x="4258945" y="5558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3537585" y="5759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286702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76" name="楕円 75"/>
        <xdr:cNvSpPr/>
      </xdr:nvSpPr>
      <xdr:spPr>
        <a:xfrm>
          <a:off x="4157345" y="58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77" name="有形固定資産減価償却率該当値テキスト"/>
        <xdr:cNvSpPr txBox="1"/>
      </xdr:nvSpPr>
      <xdr:spPr>
        <a:xfrm>
          <a:off x="4258945" y="581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127127</xdr:rowOff>
    </xdr:from>
    <xdr:to>
      <xdr:col>19</xdr:col>
      <xdr:colOff>187325</xdr:colOff>
      <xdr:row>31</xdr:row>
      <xdr:rowOff>57277</xdr:rowOff>
    </xdr:to>
    <xdr:sp macro="" textlink="">
      <xdr:nvSpPr>
        <xdr:cNvPr id="78" name="楕円 77"/>
        <xdr:cNvSpPr/>
      </xdr:nvSpPr>
      <xdr:spPr>
        <a:xfrm>
          <a:off x="3537585" y="59107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100203</xdr:rowOff>
    </xdr:from>
    <xdr:to>
      <xdr:col>23</xdr:col>
      <xdr:colOff>85725</xdr:colOff>
      <xdr:row>31</xdr:row>
      <xdr:rowOff>6477</xdr:rowOff>
    </xdr:to>
    <xdr:cxnSp macro="">
      <xdr:nvCxnSpPr>
        <xdr:cNvPr id="79" name="直線コネクタ 78"/>
        <xdr:cNvCxnSpPr/>
      </xdr:nvCxnSpPr>
      <xdr:spPr>
        <a:xfrm flipV="1">
          <a:off x="3588385" y="5883783"/>
          <a:ext cx="6197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14351</xdr:rowOff>
    </xdr:from>
    <xdr:to>
      <xdr:col>15</xdr:col>
      <xdr:colOff>187325</xdr:colOff>
      <xdr:row>33</xdr:row>
      <xdr:rowOff>115951</xdr:rowOff>
    </xdr:to>
    <xdr:sp macro="" textlink="">
      <xdr:nvSpPr>
        <xdr:cNvPr id="80" name="楕円 79"/>
        <xdr:cNvSpPr/>
      </xdr:nvSpPr>
      <xdr:spPr>
        <a:xfrm>
          <a:off x="2867025" y="63008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xdr:rowOff>
    </xdr:from>
    <xdr:to>
      <xdr:col>19</xdr:col>
      <xdr:colOff>136525</xdr:colOff>
      <xdr:row>33</xdr:row>
      <xdr:rowOff>65151</xdr:rowOff>
    </xdr:to>
    <xdr:cxnSp macro="">
      <xdr:nvCxnSpPr>
        <xdr:cNvPr id="81" name="直線コネクタ 80"/>
        <xdr:cNvCxnSpPr/>
      </xdr:nvCxnSpPr>
      <xdr:spPr>
        <a:xfrm flipV="1">
          <a:off x="2917825" y="5957697"/>
          <a:ext cx="67056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2" name="n_1aveValue有形固定資産減価償却率"/>
        <xdr:cNvSpPr txBox="1"/>
      </xdr:nvSpPr>
      <xdr:spPr>
        <a:xfrm>
          <a:off x="3395989" y="553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3" name="n_2aveValue有形固定資産減価償却率"/>
        <xdr:cNvSpPr txBox="1"/>
      </xdr:nvSpPr>
      <xdr:spPr>
        <a:xfrm>
          <a:off x="273812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48404</xdr:rowOff>
    </xdr:from>
    <xdr:ext cx="405111" cy="259045"/>
    <xdr:sp macro="" textlink="">
      <xdr:nvSpPr>
        <xdr:cNvPr id="84" name="n_1mainValue有形固定資産減価償却率"/>
        <xdr:cNvSpPr txBox="1"/>
      </xdr:nvSpPr>
      <xdr:spPr>
        <a:xfrm>
          <a:off x="3395989" y="5999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107078</xdr:rowOff>
    </xdr:from>
    <xdr:ext cx="405111" cy="259045"/>
    <xdr:sp macro="" textlink="">
      <xdr:nvSpPr>
        <xdr:cNvPr id="85" name="n_2mainValue有形固定資産減価償却率"/>
        <xdr:cNvSpPr txBox="1"/>
      </xdr:nvSpPr>
      <xdr:spPr>
        <a:xfrm>
          <a:off x="2738129" y="639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債務償還可能年数は、類似団体平均より長くなっている。要因としては、地方債残高が大きいことによるものである。今後は、地方債の新規発行を抑制しつつ、充当可能基金を増やすよう努める。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3027660" y="5312763"/>
          <a:ext cx="1269" cy="1292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3080365" y="5095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2963525" y="5312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3080365" y="59006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3001625" y="5922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6" name="楕円 125"/>
        <xdr:cNvSpPr/>
      </xdr:nvSpPr>
      <xdr:spPr>
        <a:xfrm>
          <a:off x="13001625" y="5722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7" name="債務償還可能年数該当値テキスト"/>
        <xdr:cNvSpPr txBox="1"/>
      </xdr:nvSpPr>
      <xdr:spPr>
        <a:xfrm>
          <a:off x="13080365" y="55773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39</xdr:row>
      <xdr:rowOff>152400</xdr:rowOff>
    </xdr:to>
    <xdr:cxnSp macro="">
      <xdr:nvCxnSpPr>
        <xdr:cNvPr id="56" name="直線コネクタ 55"/>
        <xdr:cNvCxnSpPr/>
      </xdr:nvCxnSpPr>
      <xdr:spPr>
        <a:xfrm flipV="1">
          <a:off x="4086225" y="5520690"/>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156227</xdr:rowOff>
    </xdr:from>
    <xdr:ext cx="405111" cy="259045"/>
    <xdr:sp macro="" textlink="">
      <xdr:nvSpPr>
        <xdr:cNvPr id="57" name="【道路】&#10;有形固定資産減価償却率最小値テキスト"/>
        <xdr:cNvSpPr txBox="1"/>
      </xdr:nvSpPr>
      <xdr:spPr>
        <a:xfrm>
          <a:off x="412496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152400</xdr:rowOff>
    </xdr:from>
    <xdr:to>
      <xdr:col>24</xdr:col>
      <xdr:colOff>152400</xdr:colOff>
      <xdr:row>39</xdr:row>
      <xdr:rowOff>152400</xdr:rowOff>
    </xdr:to>
    <xdr:cxnSp macro="">
      <xdr:nvCxnSpPr>
        <xdr:cNvPr id="58" name="直線コネクタ 57"/>
        <xdr:cNvCxnSpPr/>
      </xdr:nvCxnSpPr>
      <xdr:spPr>
        <a:xfrm>
          <a:off x="4020820" y="6690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59" name="【道路】&#10;有形固定資産減価償却率最大値テキスト"/>
        <xdr:cNvSpPr txBox="1"/>
      </xdr:nvSpPr>
      <xdr:spPr>
        <a:xfrm>
          <a:off x="4124960" y="52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0" name="直線コネクタ 59"/>
        <xdr:cNvCxnSpPr/>
      </xdr:nvCxnSpPr>
      <xdr:spPr>
        <a:xfrm>
          <a:off x="4020820" y="552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124960" y="613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03606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3" name="フローチャート: 判断 62"/>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64" name="フローチャート: 判断 63"/>
        <xdr:cNvSpPr/>
      </xdr:nvSpPr>
      <xdr:spPr>
        <a:xfrm>
          <a:off x="25146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101600</xdr:rowOff>
    </xdr:from>
    <xdr:to>
      <xdr:col>24</xdr:col>
      <xdr:colOff>114300</xdr:colOff>
      <xdr:row>40</xdr:row>
      <xdr:rowOff>31750</xdr:rowOff>
    </xdr:to>
    <xdr:sp macro="" textlink="">
      <xdr:nvSpPr>
        <xdr:cNvPr id="70" name="楕円 69"/>
        <xdr:cNvSpPr/>
      </xdr:nvSpPr>
      <xdr:spPr>
        <a:xfrm>
          <a:off x="403606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16527</xdr:rowOff>
    </xdr:from>
    <xdr:ext cx="405111" cy="259045"/>
    <xdr:sp macro="" textlink="">
      <xdr:nvSpPr>
        <xdr:cNvPr id="71" name="【道路】&#10;有形固定資産減価償却率該当値テキスト"/>
        <xdr:cNvSpPr txBox="1"/>
      </xdr:nvSpPr>
      <xdr:spPr>
        <a:xfrm>
          <a:off x="412496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2" name="楕円 71"/>
        <xdr:cNvSpPr/>
      </xdr:nvSpPr>
      <xdr:spPr>
        <a:xfrm>
          <a:off x="331216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152400</xdr:rowOff>
    </xdr:from>
    <xdr:to>
      <xdr:col>24</xdr:col>
      <xdr:colOff>63500</xdr:colOff>
      <xdr:row>40</xdr:row>
      <xdr:rowOff>53340</xdr:rowOff>
    </xdr:to>
    <xdr:cxnSp macro="">
      <xdr:nvCxnSpPr>
        <xdr:cNvPr id="73" name="直線コネクタ 72"/>
        <xdr:cNvCxnSpPr/>
      </xdr:nvCxnSpPr>
      <xdr:spPr>
        <a:xfrm flipV="1">
          <a:off x="3355340" y="669036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74930</xdr:rowOff>
    </xdr:from>
    <xdr:to>
      <xdr:col>15</xdr:col>
      <xdr:colOff>101600</xdr:colOff>
      <xdr:row>41</xdr:row>
      <xdr:rowOff>5080</xdr:rowOff>
    </xdr:to>
    <xdr:sp macro="" textlink="">
      <xdr:nvSpPr>
        <xdr:cNvPr id="74" name="楕円 73"/>
        <xdr:cNvSpPr/>
      </xdr:nvSpPr>
      <xdr:spPr>
        <a:xfrm>
          <a:off x="251460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125730</xdr:rowOff>
    </xdr:to>
    <xdr:cxnSp macro="">
      <xdr:nvCxnSpPr>
        <xdr:cNvPr id="75" name="直線コネクタ 74"/>
        <xdr:cNvCxnSpPr/>
      </xdr:nvCxnSpPr>
      <xdr:spPr>
        <a:xfrm flipV="1">
          <a:off x="2565400" y="675894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76" name="n_1aveValue【道路】&#10;有形固定資産減価償却率"/>
        <xdr:cNvSpPr txBox="1"/>
      </xdr:nvSpPr>
      <xdr:spPr>
        <a:xfrm>
          <a:off x="317056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7" name="n_2aveValue【道路】&#10;有形固定資産減価償却率"/>
        <xdr:cNvSpPr txBox="1"/>
      </xdr:nvSpPr>
      <xdr:spPr>
        <a:xfrm>
          <a:off x="238570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78" name="n_1mainValue【道路】&#10;有形固定資産減価償却率"/>
        <xdr:cNvSpPr txBox="1"/>
      </xdr:nvSpPr>
      <xdr:spPr>
        <a:xfrm>
          <a:off x="317056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167657</xdr:rowOff>
    </xdr:from>
    <xdr:ext cx="405111" cy="259045"/>
    <xdr:sp macro="" textlink="">
      <xdr:nvSpPr>
        <xdr:cNvPr id="79" name="n_2mainValue【道路】&#10;有形固定資産減価償却率"/>
        <xdr:cNvSpPr txBox="1"/>
      </xdr:nvSpPr>
      <xdr:spPr>
        <a:xfrm>
          <a:off x="238570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3" name="直線コネクタ 102"/>
        <xdr:cNvCxnSpPr/>
      </xdr:nvCxnSpPr>
      <xdr:spPr>
        <a:xfrm flipV="1">
          <a:off x="9219565" y="5797829"/>
          <a:ext cx="0" cy="1154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4" name="【道路】&#10;一人当たり延長最小値テキスト"/>
        <xdr:cNvSpPr txBox="1"/>
      </xdr:nvSpPr>
      <xdr:spPr>
        <a:xfrm>
          <a:off x="9258300"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5" name="直線コネクタ 104"/>
        <xdr:cNvCxnSpPr/>
      </xdr:nvCxnSpPr>
      <xdr:spPr>
        <a:xfrm>
          <a:off x="9154160" y="6952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6" name="【道路】&#10;一人当たり延長最大値テキスト"/>
        <xdr:cNvSpPr txBox="1"/>
      </xdr:nvSpPr>
      <xdr:spPr>
        <a:xfrm>
          <a:off x="9258300" y="557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7" name="直線コネクタ 106"/>
        <xdr:cNvCxnSpPr/>
      </xdr:nvCxnSpPr>
      <xdr:spPr>
        <a:xfrm>
          <a:off x="9154160" y="5797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8" name="【道路】&#10;一人当たり延長平均値テキスト"/>
        <xdr:cNvSpPr txBox="1"/>
      </xdr:nvSpPr>
      <xdr:spPr>
        <a:xfrm>
          <a:off x="9258300" y="6341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9" name="フローチャート: 判断 108"/>
        <xdr:cNvSpPr/>
      </xdr:nvSpPr>
      <xdr:spPr>
        <a:xfrm>
          <a:off x="9192260" y="6362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10" name="フローチャート: 判断 109"/>
        <xdr:cNvSpPr/>
      </xdr:nvSpPr>
      <xdr:spPr>
        <a:xfrm>
          <a:off x="844550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11" name="フローチャート: 判断 110"/>
        <xdr:cNvSpPr/>
      </xdr:nvSpPr>
      <xdr:spPr>
        <a:xfrm>
          <a:off x="7670800" y="637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79807</xdr:rowOff>
    </xdr:from>
    <xdr:to>
      <xdr:col>55</xdr:col>
      <xdr:colOff>50800</xdr:colOff>
      <xdr:row>37</xdr:row>
      <xdr:rowOff>9957</xdr:rowOff>
    </xdr:to>
    <xdr:sp macro="" textlink="">
      <xdr:nvSpPr>
        <xdr:cNvPr id="117" name="楕円 116"/>
        <xdr:cNvSpPr/>
      </xdr:nvSpPr>
      <xdr:spPr>
        <a:xfrm>
          <a:off x="9192260" y="6114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102684</xdr:rowOff>
    </xdr:from>
    <xdr:ext cx="534377" cy="259045"/>
    <xdr:sp macro="" textlink="">
      <xdr:nvSpPr>
        <xdr:cNvPr id="118" name="【道路】&#10;一人当たり延長該当値テキスト"/>
        <xdr:cNvSpPr txBox="1"/>
      </xdr:nvSpPr>
      <xdr:spPr>
        <a:xfrm>
          <a:off x="9258300" y="597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79883</xdr:rowOff>
    </xdr:from>
    <xdr:to>
      <xdr:col>50</xdr:col>
      <xdr:colOff>165100</xdr:colOff>
      <xdr:row>37</xdr:row>
      <xdr:rowOff>10033</xdr:rowOff>
    </xdr:to>
    <xdr:sp macro="" textlink="">
      <xdr:nvSpPr>
        <xdr:cNvPr id="119" name="楕円 118"/>
        <xdr:cNvSpPr/>
      </xdr:nvSpPr>
      <xdr:spPr>
        <a:xfrm>
          <a:off x="8445500" y="6114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130607</xdr:rowOff>
    </xdr:from>
    <xdr:to>
      <xdr:col>55</xdr:col>
      <xdr:colOff>0</xdr:colOff>
      <xdr:row>36</xdr:row>
      <xdr:rowOff>130683</xdr:rowOff>
    </xdr:to>
    <xdr:cxnSp macro="">
      <xdr:nvCxnSpPr>
        <xdr:cNvPr id="120" name="直線コネクタ 119"/>
        <xdr:cNvCxnSpPr/>
      </xdr:nvCxnSpPr>
      <xdr:spPr>
        <a:xfrm flipV="1">
          <a:off x="8496300" y="6165647"/>
          <a:ext cx="7239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82321</xdr:rowOff>
    </xdr:from>
    <xdr:to>
      <xdr:col>46</xdr:col>
      <xdr:colOff>38100</xdr:colOff>
      <xdr:row>37</xdr:row>
      <xdr:rowOff>12471</xdr:rowOff>
    </xdr:to>
    <xdr:sp macro="" textlink="">
      <xdr:nvSpPr>
        <xdr:cNvPr id="121" name="楕円 120"/>
        <xdr:cNvSpPr/>
      </xdr:nvSpPr>
      <xdr:spPr>
        <a:xfrm>
          <a:off x="7670800" y="6117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130683</xdr:rowOff>
    </xdr:from>
    <xdr:to>
      <xdr:col>50</xdr:col>
      <xdr:colOff>114300</xdr:colOff>
      <xdr:row>36</xdr:row>
      <xdr:rowOff>133121</xdr:rowOff>
    </xdr:to>
    <xdr:cxnSp macro="">
      <xdr:nvCxnSpPr>
        <xdr:cNvPr id="122" name="直線コネクタ 121"/>
        <xdr:cNvCxnSpPr/>
      </xdr:nvCxnSpPr>
      <xdr:spPr>
        <a:xfrm flipV="1">
          <a:off x="7713980" y="6165723"/>
          <a:ext cx="78232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3" name="n_1aveValue【道路】&#10;一人当たり延長"/>
        <xdr:cNvSpPr txBox="1"/>
      </xdr:nvSpPr>
      <xdr:spPr>
        <a:xfrm>
          <a:off x="8271587" y="6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24" name="n_2aveValue【道路】&#10;一人当たり延長"/>
        <xdr:cNvSpPr txBox="1"/>
      </xdr:nvSpPr>
      <xdr:spPr>
        <a:xfrm>
          <a:off x="7509587" y="64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26560</xdr:rowOff>
    </xdr:from>
    <xdr:ext cx="534377" cy="259045"/>
    <xdr:sp macro="" textlink="">
      <xdr:nvSpPr>
        <xdr:cNvPr id="125" name="n_1mainValue【道路】&#10;一人当たり延長"/>
        <xdr:cNvSpPr txBox="1"/>
      </xdr:nvSpPr>
      <xdr:spPr>
        <a:xfrm>
          <a:off x="8239271" y="58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28998</xdr:rowOff>
    </xdr:from>
    <xdr:ext cx="534377" cy="259045"/>
    <xdr:sp macro="" textlink="">
      <xdr:nvSpPr>
        <xdr:cNvPr id="126" name="n_2mainValue【道路】&#10;一人当たり延長"/>
        <xdr:cNvSpPr txBox="1"/>
      </xdr:nvSpPr>
      <xdr:spPr>
        <a:xfrm>
          <a:off x="7477271" y="58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51" name="直線コネクタ 150"/>
        <xdr:cNvCxnSpPr/>
      </xdr:nvCxnSpPr>
      <xdr:spPr>
        <a:xfrm flipV="1">
          <a:off x="4086225" y="944499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2" name="【橋りょう・トンネル】&#10;有形固定資産減価償却率最小値テキスト"/>
        <xdr:cNvSpPr txBox="1"/>
      </xdr:nvSpPr>
      <xdr:spPr>
        <a:xfrm>
          <a:off x="412496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3" name="直線コネクタ 152"/>
        <xdr:cNvCxnSpPr/>
      </xdr:nvCxnSpPr>
      <xdr:spPr>
        <a:xfrm>
          <a:off x="402082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4" name="【橋りょう・トンネル】&#10;有形固定資産減価償却率最大値テキスト"/>
        <xdr:cNvSpPr txBox="1"/>
      </xdr:nvSpPr>
      <xdr:spPr>
        <a:xfrm>
          <a:off x="412496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5" name="直線コネクタ 154"/>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56" name="【橋りょう・トンネル】&#10;有形固定資産減価償却率平均値テキスト"/>
        <xdr:cNvSpPr txBox="1"/>
      </xdr:nvSpPr>
      <xdr:spPr>
        <a:xfrm>
          <a:off x="4124960" y="9615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7" name="フローチャート: 判断 156"/>
        <xdr:cNvSpPr/>
      </xdr:nvSpPr>
      <xdr:spPr>
        <a:xfrm>
          <a:off x="403606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8" name="フローチャート: 判断 157"/>
        <xdr:cNvSpPr/>
      </xdr:nvSpPr>
      <xdr:spPr>
        <a:xfrm>
          <a:off x="3312160" y="9695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9" name="フローチャート: 判断 158"/>
        <xdr:cNvSpPr/>
      </xdr:nvSpPr>
      <xdr:spPr>
        <a:xfrm>
          <a:off x="25146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65" name="楕円 164"/>
        <xdr:cNvSpPr/>
      </xdr:nvSpPr>
      <xdr:spPr>
        <a:xfrm>
          <a:off x="403606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1287</xdr:rowOff>
    </xdr:from>
    <xdr:ext cx="405111" cy="259045"/>
    <xdr:sp macro="" textlink="">
      <xdr:nvSpPr>
        <xdr:cNvPr id="166" name="【橋りょう・トンネル】&#10;有形固定資産減価償却率該当値テキスト"/>
        <xdr:cNvSpPr txBox="1"/>
      </xdr:nvSpPr>
      <xdr:spPr>
        <a:xfrm>
          <a:off x="412496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67" name="楕円 166"/>
        <xdr:cNvSpPr/>
      </xdr:nvSpPr>
      <xdr:spPr>
        <a:xfrm>
          <a:off x="3312160" y="1053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63</xdr:row>
      <xdr:rowOff>19050</xdr:rowOff>
    </xdr:to>
    <xdr:cxnSp macro="">
      <xdr:nvCxnSpPr>
        <xdr:cNvPr id="168" name="直線コネクタ 167"/>
        <xdr:cNvCxnSpPr/>
      </xdr:nvCxnSpPr>
      <xdr:spPr>
        <a:xfrm flipV="1">
          <a:off x="3355340" y="1053084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33020</xdr:rowOff>
    </xdr:from>
    <xdr:to>
      <xdr:col>15</xdr:col>
      <xdr:colOff>101600</xdr:colOff>
      <xdr:row>63</xdr:row>
      <xdr:rowOff>134620</xdr:rowOff>
    </xdr:to>
    <xdr:sp macro="" textlink="">
      <xdr:nvSpPr>
        <xdr:cNvPr id="169" name="楕円 168"/>
        <xdr:cNvSpPr/>
      </xdr:nvSpPr>
      <xdr:spPr>
        <a:xfrm>
          <a:off x="25146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19050</xdr:rowOff>
    </xdr:from>
    <xdr:to>
      <xdr:col>19</xdr:col>
      <xdr:colOff>177800</xdr:colOff>
      <xdr:row>63</xdr:row>
      <xdr:rowOff>83820</xdr:rowOff>
    </xdr:to>
    <xdr:cxnSp macro="">
      <xdr:nvCxnSpPr>
        <xdr:cNvPr id="170" name="直線コネクタ 169"/>
        <xdr:cNvCxnSpPr/>
      </xdr:nvCxnSpPr>
      <xdr:spPr>
        <a:xfrm flipV="1">
          <a:off x="2565400" y="1058037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71" name="n_1aveValue【橋りょう・トンネル】&#10;有形固定資産減価償却率"/>
        <xdr:cNvSpPr txBox="1"/>
      </xdr:nvSpPr>
      <xdr:spPr>
        <a:xfrm>
          <a:off x="317056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2" name="n_2aveValue【橋りょう・トンネル】&#10;有形固定資産減価償却率"/>
        <xdr:cNvSpPr txBox="1"/>
      </xdr:nvSpPr>
      <xdr:spPr>
        <a:xfrm>
          <a:off x="238570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173" name="n_1mainValue【橋りょう・トンネル】&#10;有形固定資産減価償却率"/>
        <xdr:cNvSpPr txBox="1"/>
      </xdr:nvSpPr>
      <xdr:spPr>
        <a:xfrm>
          <a:off x="317056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125747</xdr:rowOff>
    </xdr:from>
    <xdr:ext cx="405111" cy="259045"/>
    <xdr:sp macro="" textlink="">
      <xdr:nvSpPr>
        <xdr:cNvPr id="174" name="n_2mainValue【橋りょう・トンネル】&#10;有形固定資産減価償却率"/>
        <xdr:cNvSpPr txBox="1"/>
      </xdr:nvSpPr>
      <xdr:spPr>
        <a:xfrm>
          <a:off x="238570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6" name="直線コネクタ 195"/>
        <xdr:cNvCxnSpPr/>
      </xdr:nvCxnSpPr>
      <xdr:spPr>
        <a:xfrm flipV="1">
          <a:off x="9219565" y="9579707"/>
          <a:ext cx="0" cy="106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7" name="【橋りょう・トンネル】&#10;一人当たり有形固定資産（償却資産）額最小値テキスト"/>
        <xdr:cNvSpPr txBox="1"/>
      </xdr:nvSpPr>
      <xdr:spPr>
        <a:xfrm>
          <a:off x="9258300" y="106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8" name="直線コネクタ 197"/>
        <xdr:cNvCxnSpPr/>
      </xdr:nvCxnSpPr>
      <xdr:spPr>
        <a:xfrm>
          <a:off x="9154160" y="10647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9" name="【橋りょう・トンネル】&#10;一人当たり有形固定資産（償却資産）額最大値テキスト"/>
        <xdr:cNvSpPr txBox="1"/>
      </xdr:nvSpPr>
      <xdr:spPr>
        <a:xfrm>
          <a:off x="9258300" y="93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200" name="直線コネクタ 199"/>
        <xdr:cNvCxnSpPr/>
      </xdr:nvCxnSpPr>
      <xdr:spPr>
        <a:xfrm>
          <a:off x="9154160" y="957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201" name="【橋りょう・トンネル】&#10;一人当たり有形固定資産（償却資産）額平均値テキスト"/>
        <xdr:cNvSpPr txBox="1"/>
      </xdr:nvSpPr>
      <xdr:spPr>
        <a:xfrm>
          <a:off x="9258300" y="9969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2" name="フローチャート: 判断 201"/>
        <xdr:cNvSpPr/>
      </xdr:nvSpPr>
      <xdr:spPr>
        <a:xfrm>
          <a:off x="9192260" y="10114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3" name="フローチャート: 判断 202"/>
        <xdr:cNvSpPr/>
      </xdr:nvSpPr>
      <xdr:spPr>
        <a:xfrm>
          <a:off x="8445500" y="100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4" name="フローチャート: 判断 203"/>
        <xdr:cNvSpPr/>
      </xdr:nvSpPr>
      <xdr:spPr>
        <a:xfrm>
          <a:off x="7670800" y="10129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129812</xdr:rowOff>
    </xdr:from>
    <xdr:to>
      <xdr:col>55</xdr:col>
      <xdr:colOff>50800</xdr:colOff>
      <xdr:row>63</xdr:row>
      <xdr:rowOff>59962</xdr:rowOff>
    </xdr:to>
    <xdr:sp macro="" textlink="">
      <xdr:nvSpPr>
        <xdr:cNvPr id="210" name="楕円 209"/>
        <xdr:cNvSpPr/>
      </xdr:nvSpPr>
      <xdr:spPr>
        <a:xfrm>
          <a:off x="9192260" y="10523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44739</xdr:rowOff>
    </xdr:from>
    <xdr:ext cx="534377" cy="259045"/>
    <xdr:sp macro="" textlink="">
      <xdr:nvSpPr>
        <xdr:cNvPr id="211" name="【橋りょう・トンネル】&#10;一人当たり有形固定資産（償却資産）額該当値テキスト"/>
        <xdr:cNvSpPr txBox="1"/>
      </xdr:nvSpPr>
      <xdr:spPr>
        <a:xfrm>
          <a:off x="9258300" y="104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131093</xdr:rowOff>
    </xdr:from>
    <xdr:to>
      <xdr:col>50</xdr:col>
      <xdr:colOff>165100</xdr:colOff>
      <xdr:row>63</xdr:row>
      <xdr:rowOff>61243</xdr:rowOff>
    </xdr:to>
    <xdr:sp macro="" textlink="">
      <xdr:nvSpPr>
        <xdr:cNvPr id="212" name="楕円 211"/>
        <xdr:cNvSpPr/>
      </xdr:nvSpPr>
      <xdr:spPr>
        <a:xfrm>
          <a:off x="8445500" y="10524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9162</xdr:rowOff>
    </xdr:from>
    <xdr:to>
      <xdr:col>55</xdr:col>
      <xdr:colOff>0</xdr:colOff>
      <xdr:row>63</xdr:row>
      <xdr:rowOff>10443</xdr:rowOff>
    </xdr:to>
    <xdr:cxnSp macro="">
      <xdr:nvCxnSpPr>
        <xdr:cNvPr id="213" name="直線コネクタ 212"/>
        <xdr:cNvCxnSpPr/>
      </xdr:nvCxnSpPr>
      <xdr:spPr>
        <a:xfrm flipV="1">
          <a:off x="8496300" y="10570482"/>
          <a:ext cx="7239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131435</xdr:rowOff>
    </xdr:from>
    <xdr:to>
      <xdr:col>46</xdr:col>
      <xdr:colOff>38100</xdr:colOff>
      <xdr:row>63</xdr:row>
      <xdr:rowOff>61585</xdr:rowOff>
    </xdr:to>
    <xdr:sp macro="" textlink="">
      <xdr:nvSpPr>
        <xdr:cNvPr id="214" name="楕円 213"/>
        <xdr:cNvSpPr/>
      </xdr:nvSpPr>
      <xdr:spPr>
        <a:xfrm>
          <a:off x="7670800" y="10525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10443</xdr:rowOff>
    </xdr:from>
    <xdr:to>
      <xdr:col>50</xdr:col>
      <xdr:colOff>114300</xdr:colOff>
      <xdr:row>63</xdr:row>
      <xdr:rowOff>10785</xdr:rowOff>
    </xdr:to>
    <xdr:cxnSp macro="">
      <xdr:nvCxnSpPr>
        <xdr:cNvPr id="215" name="直線コネクタ 214"/>
        <xdr:cNvCxnSpPr/>
      </xdr:nvCxnSpPr>
      <xdr:spPr>
        <a:xfrm flipV="1">
          <a:off x="7713980" y="10571763"/>
          <a:ext cx="78232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6" name="n_1aveValue【橋りょう・トンネル】&#10;一人当たり有形固定資産（償却資産）額"/>
        <xdr:cNvSpPr txBox="1"/>
      </xdr:nvSpPr>
      <xdr:spPr>
        <a:xfrm>
          <a:off x="8214575" y="987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7" name="n_2aveValue【橋りょう・トンネル】&#10;一人当たり有形固定資産（償却資産）額"/>
        <xdr:cNvSpPr txBox="1"/>
      </xdr:nvSpPr>
      <xdr:spPr>
        <a:xfrm>
          <a:off x="7444955" y="990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52370</xdr:rowOff>
    </xdr:from>
    <xdr:ext cx="534377" cy="259045"/>
    <xdr:sp macro="" textlink="">
      <xdr:nvSpPr>
        <xdr:cNvPr id="218" name="n_1mainValue【橋りょう・トンネル】&#10;一人当たり有形固定資産（償却資産）額"/>
        <xdr:cNvSpPr txBox="1"/>
      </xdr:nvSpPr>
      <xdr:spPr>
        <a:xfrm>
          <a:off x="8239271" y="106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52712</xdr:rowOff>
    </xdr:from>
    <xdr:ext cx="534377" cy="259045"/>
    <xdr:sp macro="" textlink="">
      <xdr:nvSpPr>
        <xdr:cNvPr id="219" name="n_2mainValue【橋りょう・トンネル】&#10;一人当たり有形固定資産（償却資産）額"/>
        <xdr:cNvSpPr txBox="1"/>
      </xdr:nvSpPr>
      <xdr:spPr>
        <a:xfrm>
          <a:off x="7477271" y="106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2" name="テキスト ボックス 231"/>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2" name="テキスト ボックス 241"/>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6" name="直線コネクタ 245"/>
        <xdr:cNvCxnSpPr/>
      </xdr:nvCxnSpPr>
      <xdr:spPr>
        <a:xfrm flipV="1">
          <a:off x="4086225" y="13042718"/>
          <a:ext cx="0" cy="1377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7" name="【公営住宅】&#10;有形固定資産減価償却率最小値テキスト"/>
        <xdr:cNvSpPr txBox="1"/>
      </xdr:nvSpPr>
      <xdr:spPr>
        <a:xfrm>
          <a:off x="4124960" y="1441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8" name="直線コネクタ 247"/>
        <xdr:cNvCxnSpPr/>
      </xdr:nvCxnSpPr>
      <xdr:spPr>
        <a:xfrm>
          <a:off x="4020820" y="14419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9" name="【公営住宅】&#10;有形固定資産減価償却率最大値テキスト"/>
        <xdr:cNvSpPr txBox="1"/>
      </xdr:nvSpPr>
      <xdr:spPr>
        <a:xfrm>
          <a:off x="4124960" y="1282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50" name="直線コネクタ 249"/>
        <xdr:cNvCxnSpPr/>
      </xdr:nvCxnSpPr>
      <xdr:spPr>
        <a:xfrm>
          <a:off x="4020820" y="1304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1" name="【公営住宅】&#10;有形固定資産減価償却率平均値テキスト"/>
        <xdr:cNvSpPr txBox="1"/>
      </xdr:nvSpPr>
      <xdr:spPr>
        <a:xfrm>
          <a:off x="4124960" y="13471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2" name="フローチャート: 判断 251"/>
        <xdr:cNvSpPr/>
      </xdr:nvSpPr>
      <xdr:spPr>
        <a:xfrm>
          <a:off x="4036060" y="13493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3" name="フローチャート: 判断 252"/>
        <xdr:cNvSpPr/>
      </xdr:nvSpPr>
      <xdr:spPr>
        <a:xfrm>
          <a:off x="3312160" y="13932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4" name="フローチャート: 判断 253"/>
        <xdr:cNvSpPr/>
      </xdr:nvSpPr>
      <xdr:spPr>
        <a:xfrm>
          <a:off x="251460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47716</xdr:rowOff>
    </xdr:from>
    <xdr:to>
      <xdr:col>24</xdr:col>
      <xdr:colOff>114300</xdr:colOff>
      <xdr:row>79</xdr:row>
      <xdr:rowOff>149316</xdr:rowOff>
    </xdr:to>
    <xdr:sp macro="" textlink="">
      <xdr:nvSpPr>
        <xdr:cNvPr id="260" name="楕円 259"/>
        <xdr:cNvSpPr/>
      </xdr:nvSpPr>
      <xdr:spPr>
        <a:xfrm>
          <a:off x="4036060" y="132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70593</xdr:rowOff>
    </xdr:from>
    <xdr:ext cx="405111" cy="259045"/>
    <xdr:sp macro="" textlink="">
      <xdr:nvSpPr>
        <xdr:cNvPr id="261" name="【公営住宅】&#10;有形固定資産減価償却率該当値テキスト"/>
        <xdr:cNvSpPr txBox="1"/>
      </xdr:nvSpPr>
      <xdr:spPr>
        <a:xfrm>
          <a:off x="4124960" y="131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93436</xdr:rowOff>
    </xdr:from>
    <xdr:to>
      <xdr:col>20</xdr:col>
      <xdr:colOff>38100</xdr:colOff>
      <xdr:row>80</xdr:row>
      <xdr:rowOff>23586</xdr:rowOff>
    </xdr:to>
    <xdr:sp macro="" textlink="">
      <xdr:nvSpPr>
        <xdr:cNvPr id="262" name="楕円 261"/>
        <xdr:cNvSpPr/>
      </xdr:nvSpPr>
      <xdr:spPr>
        <a:xfrm>
          <a:off x="3312160" y="13336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98516</xdr:rowOff>
    </xdr:from>
    <xdr:to>
      <xdr:col>24</xdr:col>
      <xdr:colOff>63500</xdr:colOff>
      <xdr:row>79</xdr:row>
      <xdr:rowOff>144236</xdr:rowOff>
    </xdr:to>
    <xdr:cxnSp macro="">
      <xdr:nvCxnSpPr>
        <xdr:cNvPr id="263" name="直線コネクタ 262"/>
        <xdr:cNvCxnSpPr/>
      </xdr:nvCxnSpPr>
      <xdr:spPr>
        <a:xfrm flipV="1">
          <a:off x="3355340" y="13342076"/>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264" name="楕円 263"/>
        <xdr:cNvSpPr/>
      </xdr:nvSpPr>
      <xdr:spPr>
        <a:xfrm>
          <a:off x="2514600"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144236</xdr:rowOff>
    </xdr:from>
    <xdr:to>
      <xdr:col>19</xdr:col>
      <xdr:colOff>177800</xdr:colOff>
      <xdr:row>82</xdr:row>
      <xdr:rowOff>103414</xdr:rowOff>
    </xdr:to>
    <xdr:cxnSp macro="">
      <xdr:nvCxnSpPr>
        <xdr:cNvPr id="265" name="直線コネクタ 264"/>
        <xdr:cNvCxnSpPr/>
      </xdr:nvCxnSpPr>
      <xdr:spPr>
        <a:xfrm flipV="1">
          <a:off x="2565400" y="13387796"/>
          <a:ext cx="78994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6" name="n_1aveValue【公営住宅】&#10;有形固定資産減価償却率"/>
        <xdr:cNvSpPr txBox="1"/>
      </xdr:nvSpPr>
      <xdr:spPr>
        <a:xfrm>
          <a:off x="3170564" y="1402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67" name="n_2aveValue【公営住宅】&#10;有形固定資産減価償却率"/>
        <xdr:cNvSpPr txBox="1"/>
      </xdr:nvSpPr>
      <xdr:spPr>
        <a:xfrm>
          <a:off x="23857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40113</xdr:rowOff>
    </xdr:from>
    <xdr:ext cx="405111" cy="259045"/>
    <xdr:sp macro="" textlink="">
      <xdr:nvSpPr>
        <xdr:cNvPr id="268" name="n_1mainValue【公営住宅】&#10;有形固定資産減価償却率"/>
        <xdr:cNvSpPr txBox="1"/>
      </xdr:nvSpPr>
      <xdr:spPr>
        <a:xfrm>
          <a:off x="317056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145341</xdr:rowOff>
    </xdr:from>
    <xdr:ext cx="405111" cy="259045"/>
    <xdr:sp macro="" textlink="">
      <xdr:nvSpPr>
        <xdr:cNvPr id="269" name="n_2mainValue【公営住宅】&#10;有形固定資産減価償却率"/>
        <xdr:cNvSpPr txBox="1"/>
      </xdr:nvSpPr>
      <xdr:spPr>
        <a:xfrm>
          <a:off x="238570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91" name="直線コネクタ 290"/>
        <xdr:cNvCxnSpPr/>
      </xdr:nvCxnSpPr>
      <xdr:spPr>
        <a:xfrm flipV="1">
          <a:off x="9219565" y="13364870"/>
          <a:ext cx="0" cy="107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2" name="【公営住宅】&#10;一人当たり面積最小値テキスト"/>
        <xdr:cNvSpPr txBox="1"/>
      </xdr:nvSpPr>
      <xdr:spPr>
        <a:xfrm>
          <a:off x="92583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3" name="直線コネクタ 292"/>
        <xdr:cNvCxnSpPr/>
      </xdr:nvCxnSpPr>
      <xdr:spPr>
        <a:xfrm>
          <a:off x="9154160" y="14435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4" name="【公営住宅】&#10;一人当たり面積最大値テキスト"/>
        <xdr:cNvSpPr txBox="1"/>
      </xdr:nvSpPr>
      <xdr:spPr>
        <a:xfrm>
          <a:off x="9258300" y="131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5" name="直線コネクタ 294"/>
        <xdr:cNvCxnSpPr/>
      </xdr:nvCxnSpPr>
      <xdr:spPr>
        <a:xfrm>
          <a:off x="9154160" y="13364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6" name="【公営住宅】&#10;一人当たり面積平均値テキスト"/>
        <xdr:cNvSpPr txBox="1"/>
      </xdr:nvSpPr>
      <xdr:spPr>
        <a:xfrm>
          <a:off x="9258300" y="14023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7" name="フローチャート: 判断 296"/>
        <xdr:cNvSpPr/>
      </xdr:nvSpPr>
      <xdr:spPr>
        <a:xfrm>
          <a:off x="9192260" y="14168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8" name="フローチャート: 判断 297"/>
        <xdr:cNvSpPr/>
      </xdr:nvSpPr>
      <xdr:spPr>
        <a:xfrm>
          <a:off x="8445500" y="14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9" name="フローチャート: 判断 298"/>
        <xdr:cNvSpPr/>
      </xdr:nvSpPr>
      <xdr:spPr>
        <a:xfrm>
          <a:off x="7670800" y="14158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95199</xdr:rowOff>
    </xdr:from>
    <xdr:to>
      <xdr:col>55</xdr:col>
      <xdr:colOff>50800</xdr:colOff>
      <xdr:row>86</xdr:row>
      <xdr:rowOff>25349</xdr:rowOff>
    </xdr:to>
    <xdr:sp macro="" textlink="">
      <xdr:nvSpPr>
        <xdr:cNvPr id="305" name="楕円 304"/>
        <xdr:cNvSpPr/>
      </xdr:nvSpPr>
      <xdr:spPr>
        <a:xfrm>
          <a:off x="9192260" y="14344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10126</xdr:rowOff>
    </xdr:from>
    <xdr:ext cx="469744" cy="259045"/>
    <xdr:sp macro="" textlink="">
      <xdr:nvSpPr>
        <xdr:cNvPr id="306" name="【公営住宅】&#10;一人当たり面積該当値テキスト"/>
        <xdr:cNvSpPr txBox="1"/>
      </xdr:nvSpPr>
      <xdr:spPr>
        <a:xfrm>
          <a:off x="9258300" y="142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307" name="楕円 306"/>
        <xdr:cNvSpPr/>
      </xdr:nvSpPr>
      <xdr:spPr>
        <a:xfrm>
          <a:off x="8445500" y="14344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145999</xdr:rowOff>
    </xdr:from>
    <xdr:to>
      <xdr:col>55</xdr:col>
      <xdr:colOff>0</xdr:colOff>
      <xdr:row>85</xdr:row>
      <xdr:rowOff>145999</xdr:rowOff>
    </xdr:to>
    <xdr:cxnSp macro="">
      <xdr:nvCxnSpPr>
        <xdr:cNvPr id="308" name="直線コネクタ 307"/>
        <xdr:cNvCxnSpPr/>
      </xdr:nvCxnSpPr>
      <xdr:spPr>
        <a:xfrm>
          <a:off x="8496300" y="1439539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95656</xdr:rowOff>
    </xdr:from>
    <xdr:to>
      <xdr:col>46</xdr:col>
      <xdr:colOff>38100</xdr:colOff>
      <xdr:row>86</xdr:row>
      <xdr:rowOff>25806</xdr:rowOff>
    </xdr:to>
    <xdr:sp macro="" textlink="">
      <xdr:nvSpPr>
        <xdr:cNvPr id="309" name="楕円 308"/>
        <xdr:cNvSpPr/>
      </xdr:nvSpPr>
      <xdr:spPr>
        <a:xfrm>
          <a:off x="7670800" y="14345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145999</xdr:rowOff>
    </xdr:from>
    <xdr:to>
      <xdr:col>50</xdr:col>
      <xdr:colOff>114300</xdr:colOff>
      <xdr:row>85</xdr:row>
      <xdr:rowOff>146456</xdr:rowOff>
    </xdr:to>
    <xdr:cxnSp macro="">
      <xdr:nvCxnSpPr>
        <xdr:cNvPr id="310" name="直線コネクタ 309"/>
        <xdr:cNvCxnSpPr/>
      </xdr:nvCxnSpPr>
      <xdr:spPr>
        <a:xfrm flipV="1">
          <a:off x="7713980" y="14395399"/>
          <a:ext cx="7823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11" name="n_1aveValue【公営住宅】&#10;一人当たり面積"/>
        <xdr:cNvSpPr txBox="1"/>
      </xdr:nvSpPr>
      <xdr:spPr>
        <a:xfrm>
          <a:off x="8271587" y="139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2" name="n_2aveValue【公営住宅】&#10;一人当たり面積"/>
        <xdr:cNvSpPr txBox="1"/>
      </xdr:nvSpPr>
      <xdr:spPr>
        <a:xfrm>
          <a:off x="7509587" y="139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313" name="n_1mainValue【公営住宅】&#10;一人当たり面積"/>
        <xdr:cNvSpPr txBox="1"/>
      </xdr:nvSpPr>
      <xdr:spPr>
        <a:xfrm>
          <a:off x="8271587" y="1443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16933</xdr:rowOff>
    </xdr:from>
    <xdr:ext cx="469744" cy="259045"/>
    <xdr:sp macro="" textlink="">
      <xdr:nvSpPr>
        <xdr:cNvPr id="314" name="n_2mainValue【公営住宅】&#10;一人当たり面積"/>
        <xdr:cNvSpPr txBox="1"/>
      </xdr:nvSpPr>
      <xdr:spPr>
        <a:xfrm>
          <a:off x="7509587" y="144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2" name="直線コネクタ 34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3" name="テキスト ボックス 342"/>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4" name="直線コネクタ 34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5" name="テキスト ボックス 34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6" name="直線コネクタ 34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7" name="テキスト ボックス 34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8" name="直線コネクタ 34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9" name="テキスト ボックス 348"/>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53" name="直線コネクタ 352"/>
        <xdr:cNvCxnSpPr/>
      </xdr:nvCxnSpPr>
      <xdr:spPr>
        <a:xfrm flipV="1">
          <a:off x="14375764" y="5571744"/>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4" name="【認定こども園・幼稚園・保育所】&#10;有形固定資産減価償却率最小値テキスト"/>
        <xdr:cNvSpPr txBox="1"/>
      </xdr:nvSpPr>
      <xdr:spPr>
        <a:xfrm>
          <a:off x="14414500" y="675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5" name="直線コネクタ 354"/>
        <xdr:cNvCxnSpPr/>
      </xdr:nvCxnSpPr>
      <xdr:spPr>
        <a:xfrm>
          <a:off x="14287500" y="675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6" name="【認定こども園・幼稚園・保育所】&#10;有形固定資産減価償却率最大値テキスト"/>
        <xdr:cNvSpPr txBox="1"/>
      </xdr:nvSpPr>
      <xdr:spPr>
        <a:xfrm>
          <a:off x="14414500" y="53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7" name="直線コネクタ 356"/>
        <xdr:cNvCxnSpPr/>
      </xdr:nvCxnSpPr>
      <xdr:spPr>
        <a:xfrm>
          <a:off x="14287500" y="5571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58" name="【認定こども園・幼稚園・保育所】&#10;有形固定資産減価償却率平均値テキスト"/>
        <xdr:cNvSpPr txBox="1"/>
      </xdr:nvSpPr>
      <xdr:spPr>
        <a:xfrm>
          <a:off x="14414500" y="6281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9" name="フローチャート: 判断 358"/>
        <xdr:cNvSpPr/>
      </xdr:nvSpPr>
      <xdr:spPr>
        <a:xfrm>
          <a:off x="14325600" y="63035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60" name="フローチャート: 判断 359"/>
        <xdr:cNvSpPr/>
      </xdr:nvSpPr>
      <xdr:spPr>
        <a:xfrm>
          <a:off x="13578840" y="629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61" name="フローチャート: 判断 360"/>
        <xdr:cNvSpPr/>
      </xdr:nvSpPr>
      <xdr:spPr>
        <a:xfrm>
          <a:off x="12804140" y="6287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27686</xdr:rowOff>
    </xdr:from>
    <xdr:to>
      <xdr:col>85</xdr:col>
      <xdr:colOff>177800</xdr:colOff>
      <xdr:row>36</xdr:row>
      <xdr:rowOff>129286</xdr:rowOff>
    </xdr:to>
    <xdr:sp macro="" textlink="">
      <xdr:nvSpPr>
        <xdr:cNvPr id="367" name="楕円 366"/>
        <xdr:cNvSpPr/>
      </xdr:nvSpPr>
      <xdr:spPr>
        <a:xfrm>
          <a:off x="14325600" y="60627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50563</xdr:rowOff>
    </xdr:from>
    <xdr:ext cx="405111" cy="259045"/>
    <xdr:sp macro="" textlink="">
      <xdr:nvSpPr>
        <xdr:cNvPr id="368" name="【認定こども園・幼稚園・保育所】&#10;有形固定資産減価償却率該当値テキスト"/>
        <xdr:cNvSpPr txBox="1"/>
      </xdr:nvSpPr>
      <xdr:spPr>
        <a:xfrm>
          <a:off x="14414500"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369" name="楕円 368"/>
        <xdr:cNvSpPr/>
      </xdr:nvSpPr>
      <xdr:spPr>
        <a:xfrm>
          <a:off x="1357884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78486</xdr:rowOff>
    </xdr:from>
    <xdr:to>
      <xdr:col>85</xdr:col>
      <xdr:colOff>127000</xdr:colOff>
      <xdr:row>36</xdr:row>
      <xdr:rowOff>121920</xdr:rowOff>
    </xdr:to>
    <xdr:cxnSp macro="">
      <xdr:nvCxnSpPr>
        <xdr:cNvPr id="370" name="直線コネクタ 369"/>
        <xdr:cNvCxnSpPr/>
      </xdr:nvCxnSpPr>
      <xdr:spPr>
        <a:xfrm flipV="1">
          <a:off x="13629640" y="6113526"/>
          <a:ext cx="74676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371" name="楕円 370"/>
        <xdr:cNvSpPr/>
      </xdr:nvSpPr>
      <xdr:spPr>
        <a:xfrm>
          <a:off x="128041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38</xdr:row>
      <xdr:rowOff>53340</xdr:rowOff>
    </xdr:to>
    <xdr:cxnSp macro="">
      <xdr:nvCxnSpPr>
        <xdr:cNvPr id="372" name="直線コネクタ 371"/>
        <xdr:cNvCxnSpPr/>
      </xdr:nvCxnSpPr>
      <xdr:spPr>
        <a:xfrm flipV="1">
          <a:off x="12854940" y="615696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73" name="n_1aveValue【認定こども園・幼稚園・保育所】&#10;有形固定資産減価償却率"/>
        <xdr:cNvSpPr txBox="1"/>
      </xdr:nvSpPr>
      <xdr:spPr>
        <a:xfrm>
          <a:off x="134372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74" name="n_2aveValue【認定こども園・幼稚園・保育所】&#10;有形固定資産減価償却率"/>
        <xdr:cNvSpPr txBox="1"/>
      </xdr:nvSpPr>
      <xdr:spPr>
        <a:xfrm>
          <a:off x="126752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375" name="n_1mainValue【認定こども園・幼稚園・保育所】&#10;有形固定資産減価償却率"/>
        <xdr:cNvSpPr txBox="1"/>
      </xdr:nvSpPr>
      <xdr:spPr>
        <a:xfrm>
          <a:off x="134372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376" name="n_2mainValue【認定こども園・幼稚園・保育所】&#10;有形固定資産減価償却率"/>
        <xdr:cNvSpPr txBox="1"/>
      </xdr:nvSpPr>
      <xdr:spPr>
        <a:xfrm>
          <a:off x="126752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7" name="直線コネクタ 38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8" name="テキスト ボックス 38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9" name="直線コネクタ 38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0" name="テキスト ボックス 38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1" name="直線コネクタ 39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2" name="テキスト ボックス 39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3" name="直線コネクタ 39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4" name="テキスト ボックス 39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5" name="直線コネクタ 39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6" name="テキスト ボックス 39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00" name="直線コネクタ 399"/>
        <xdr:cNvCxnSpPr/>
      </xdr:nvCxnSpPr>
      <xdr:spPr>
        <a:xfrm flipV="1">
          <a:off x="19509104" y="576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01" name="【認定こども園・幼稚園・保育所】&#10;一人当たり面積最小値テキスト"/>
        <xdr:cNvSpPr txBox="1"/>
      </xdr:nvSpPr>
      <xdr:spPr>
        <a:xfrm>
          <a:off x="19547840"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02" name="直線コネクタ 401"/>
        <xdr:cNvCxnSpPr/>
      </xdr:nvCxnSpPr>
      <xdr:spPr>
        <a:xfrm>
          <a:off x="19443700" y="700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03" name="【認定こども園・幼稚園・保育所】&#10;一人当たり面積最大値テキスト"/>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04" name="直線コネクタ 403"/>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05" name="【認定こども園・幼稚園・保育所】&#10;一人当たり面積平均値テキスト"/>
        <xdr:cNvSpPr txBox="1"/>
      </xdr:nvSpPr>
      <xdr:spPr>
        <a:xfrm>
          <a:off x="1954784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06" name="フローチャート: 判断 405"/>
        <xdr:cNvSpPr/>
      </xdr:nvSpPr>
      <xdr:spPr>
        <a:xfrm>
          <a:off x="194589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07" name="フローチャート: 判断 406"/>
        <xdr:cNvSpPr/>
      </xdr:nvSpPr>
      <xdr:spPr>
        <a:xfrm>
          <a:off x="1873504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08" name="フローチャート: 判断 407"/>
        <xdr:cNvSpPr/>
      </xdr:nvSpPr>
      <xdr:spPr>
        <a:xfrm>
          <a:off x="179374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14" name="楕円 413"/>
        <xdr:cNvSpPr/>
      </xdr:nvSpPr>
      <xdr:spPr>
        <a:xfrm>
          <a:off x="1945894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415" name="【認定こども園・幼稚園・保育所】&#10;一人当たり面積該当値テキスト"/>
        <xdr:cNvSpPr txBox="1"/>
      </xdr:nvSpPr>
      <xdr:spPr>
        <a:xfrm>
          <a:off x="19547840"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16" name="楕円 415"/>
        <xdr:cNvSpPr/>
      </xdr:nvSpPr>
      <xdr:spPr>
        <a:xfrm>
          <a:off x="18735040" y="6910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417" name="直線コネクタ 416"/>
        <xdr:cNvCxnSpPr/>
      </xdr:nvCxnSpPr>
      <xdr:spPr>
        <a:xfrm>
          <a:off x="18778220" y="69608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18" name="楕円 417"/>
        <xdr:cNvSpPr/>
      </xdr:nvSpPr>
      <xdr:spPr>
        <a:xfrm>
          <a:off x="1793748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419" name="直線コネクタ 418"/>
        <xdr:cNvCxnSpPr/>
      </xdr:nvCxnSpPr>
      <xdr:spPr>
        <a:xfrm>
          <a:off x="17988280" y="69608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20" name="n_1aveValue【認定こども園・幼稚園・保育所】&#10;一人当たり面積"/>
        <xdr:cNvSpPr txBox="1"/>
      </xdr:nvSpPr>
      <xdr:spPr>
        <a:xfrm>
          <a:off x="185611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21" name="n_2aveValue【認定こども園・幼稚園・保育所】&#10;一人当たり面積"/>
        <xdr:cNvSpPr txBox="1"/>
      </xdr:nvSpPr>
      <xdr:spPr>
        <a:xfrm>
          <a:off x="177762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422" name="n_1mainValue【認定こども園・幼稚園・保育所】&#10;一人当たり面積"/>
        <xdr:cNvSpPr txBox="1"/>
      </xdr:nvSpPr>
      <xdr:spPr>
        <a:xfrm>
          <a:off x="185611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423" name="n_2mainValue【認定こども園・幼稚園・保育所】&#10;一人当たり面積"/>
        <xdr:cNvSpPr txBox="1"/>
      </xdr:nvSpPr>
      <xdr:spPr>
        <a:xfrm>
          <a:off x="1777626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5" name="直線コネクタ 434"/>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6" name="テキスト ボックス 435"/>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7" name="直線コネクタ 436"/>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8" name="テキスト ボックス 437"/>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39" name="直線コネクタ 438"/>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40" name="テキスト ボックス 439"/>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3" name="直線コネクタ 442"/>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4" name="テキスト ボックス 443"/>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5" name="直線コネクタ 444"/>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6" name="テキスト ボックス 445"/>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7" name="直線コネクタ 446"/>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48" name="テキスト ボックス 447"/>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52" name="直線コネクタ 451"/>
        <xdr:cNvCxnSpPr/>
      </xdr:nvCxnSpPr>
      <xdr:spPr>
        <a:xfrm flipV="1">
          <a:off x="14375764" y="939355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53" name="【学校施設】&#10;有形固定資産減価償却率最小値テキスト"/>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54" name="直線コネクタ 453"/>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5" name="【学校施設】&#10;有形固定資産減価償却率最大値テキスト"/>
        <xdr:cNvSpPr txBox="1"/>
      </xdr:nvSpPr>
      <xdr:spPr>
        <a:xfrm>
          <a:off x="1441450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6" name="直線コネクタ 455"/>
        <xdr:cNvCxnSpPr/>
      </xdr:nvCxnSpPr>
      <xdr:spPr>
        <a:xfrm>
          <a:off x="1428750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57" name="【学校施設】&#10;有形固定資産減価償却率平均値テキスト"/>
        <xdr:cNvSpPr txBox="1"/>
      </xdr:nvSpPr>
      <xdr:spPr>
        <a:xfrm>
          <a:off x="14414500" y="978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58" name="フローチャート: 判断 457"/>
        <xdr:cNvSpPr/>
      </xdr:nvSpPr>
      <xdr:spPr>
        <a:xfrm>
          <a:off x="14325600" y="99314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59" name="フローチャート: 判断 458"/>
        <xdr:cNvSpPr/>
      </xdr:nvSpPr>
      <xdr:spPr>
        <a:xfrm>
          <a:off x="13578840" y="99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60" name="フローチャート: 判断 459"/>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100647</xdr:rowOff>
    </xdr:from>
    <xdr:to>
      <xdr:col>85</xdr:col>
      <xdr:colOff>177800</xdr:colOff>
      <xdr:row>61</xdr:row>
      <xdr:rowOff>30797</xdr:rowOff>
    </xdr:to>
    <xdr:sp macro="" textlink="">
      <xdr:nvSpPr>
        <xdr:cNvPr id="466" name="楕円 465"/>
        <xdr:cNvSpPr/>
      </xdr:nvSpPr>
      <xdr:spPr>
        <a:xfrm>
          <a:off x="14325600" y="101590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79074</xdr:rowOff>
    </xdr:from>
    <xdr:ext cx="405111" cy="259045"/>
    <xdr:sp macro="" textlink="">
      <xdr:nvSpPr>
        <xdr:cNvPr id="467" name="【学校施設】&#10;有形固定資産減価償却率該当値テキスト"/>
        <xdr:cNvSpPr txBox="1"/>
      </xdr:nvSpPr>
      <xdr:spPr>
        <a:xfrm>
          <a:off x="14414500" y="10137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468" name="楕円 467"/>
        <xdr:cNvSpPr/>
      </xdr:nvSpPr>
      <xdr:spPr>
        <a:xfrm>
          <a:off x="1357884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151447</xdr:rowOff>
    </xdr:from>
    <xdr:to>
      <xdr:col>85</xdr:col>
      <xdr:colOff>127000</xdr:colOff>
      <xdr:row>61</xdr:row>
      <xdr:rowOff>28575</xdr:rowOff>
    </xdr:to>
    <xdr:cxnSp macro="">
      <xdr:nvCxnSpPr>
        <xdr:cNvPr id="469" name="直線コネクタ 468"/>
        <xdr:cNvCxnSpPr/>
      </xdr:nvCxnSpPr>
      <xdr:spPr>
        <a:xfrm flipV="1">
          <a:off x="13629640" y="10209847"/>
          <a:ext cx="74676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100647</xdr:rowOff>
    </xdr:from>
    <xdr:to>
      <xdr:col>76</xdr:col>
      <xdr:colOff>165100</xdr:colOff>
      <xdr:row>63</xdr:row>
      <xdr:rowOff>30797</xdr:rowOff>
    </xdr:to>
    <xdr:sp macro="" textlink="">
      <xdr:nvSpPr>
        <xdr:cNvPr id="470" name="楕円 469"/>
        <xdr:cNvSpPr/>
      </xdr:nvSpPr>
      <xdr:spPr>
        <a:xfrm>
          <a:off x="12804140" y="10494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62</xdr:row>
      <xdr:rowOff>151447</xdr:rowOff>
    </xdr:to>
    <xdr:cxnSp macro="">
      <xdr:nvCxnSpPr>
        <xdr:cNvPr id="471" name="直線コネクタ 470"/>
        <xdr:cNvCxnSpPr/>
      </xdr:nvCxnSpPr>
      <xdr:spPr>
        <a:xfrm flipV="1">
          <a:off x="12854940" y="10254615"/>
          <a:ext cx="774700" cy="2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472" name="n_1aveValue【学校施設】&#10;有形固定資産減価償却率"/>
        <xdr:cNvSpPr txBox="1"/>
      </xdr:nvSpPr>
      <xdr:spPr>
        <a:xfrm>
          <a:off x="13437244" y="973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73" name="n_2aveValue【学校施設】&#10;有形固定資産減価償却率"/>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474" name="n_1mainValue【学校施設】&#10;有形固定資産減価償却率"/>
        <xdr:cNvSpPr txBox="1"/>
      </xdr:nvSpPr>
      <xdr:spPr>
        <a:xfrm>
          <a:off x="134372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21924</xdr:rowOff>
    </xdr:from>
    <xdr:ext cx="405111" cy="259045"/>
    <xdr:sp macro="" textlink="">
      <xdr:nvSpPr>
        <xdr:cNvPr id="475" name="n_2mainValue【学校施設】&#10;有形固定資産減価償却率"/>
        <xdr:cNvSpPr txBox="1"/>
      </xdr:nvSpPr>
      <xdr:spPr>
        <a:xfrm>
          <a:off x="12675244" y="1058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02" name="直線コネクタ 501"/>
        <xdr:cNvCxnSpPr/>
      </xdr:nvCxnSpPr>
      <xdr:spPr>
        <a:xfrm flipV="1">
          <a:off x="19509104" y="9241427"/>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03" name="【学校施設】&#10;一人当たり面積最小値テキスト"/>
        <xdr:cNvSpPr txBox="1"/>
      </xdr:nvSpPr>
      <xdr:spPr>
        <a:xfrm>
          <a:off x="19547840" y="106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04" name="直線コネクタ 503"/>
        <xdr:cNvCxnSpPr/>
      </xdr:nvCxnSpPr>
      <xdr:spPr>
        <a:xfrm>
          <a:off x="1944370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05" name="【学校施設】&#10;一人当たり面積最大値テキスト"/>
        <xdr:cNvSpPr txBox="1"/>
      </xdr:nvSpPr>
      <xdr:spPr>
        <a:xfrm>
          <a:off x="19547840" y="902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06" name="直線コネクタ 505"/>
        <xdr:cNvCxnSpPr/>
      </xdr:nvCxnSpPr>
      <xdr:spPr>
        <a:xfrm>
          <a:off x="19443700" y="924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07" name="【学校施設】&#10;一人当たり面積平均値テキスト"/>
        <xdr:cNvSpPr txBox="1"/>
      </xdr:nvSpPr>
      <xdr:spPr>
        <a:xfrm>
          <a:off x="19547840" y="10059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08" name="フローチャート: 判断 507"/>
        <xdr:cNvSpPr/>
      </xdr:nvSpPr>
      <xdr:spPr>
        <a:xfrm>
          <a:off x="1945894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09" name="フローチャート: 判断 508"/>
        <xdr:cNvSpPr/>
      </xdr:nvSpPr>
      <xdr:spPr>
        <a:xfrm>
          <a:off x="18735040" y="10059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10" name="フローチャート: 判断 509"/>
        <xdr:cNvSpPr/>
      </xdr:nvSpPr>
      <xdr:spPr>
        <a:xfrm>
          <a:off x="17937480" y="10037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112485</xdr:rowOff>
    </xdr:from>
    <xdr:to>
      <xdr:col>116</xdr:col>
      <xdr:colOff>114300</xdr:colOff>
      <xdr:row>60</xdr:row>
      <xdr:rowOff>42635</xdr:rowOff>
    </xdr:to>
    <xdr:sp macro="" textlink="">
      <xdr:nvSpPr>
        <xdr:cNvPr id="516" name="楕円 515"/>
        <xdr:cNvSpPr/>
      </xdr:nvSpPr>
      <xdr:spPr>
        <a:xfrm>
          <a:off x="19458940" y="1000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135362</xdr:rowOff>
    </xdr:from>
    <xdr:ext cx="469744" cy="259045"/>
    <xdr:sp macro="" textlink="">
      <xdr:nvSpPr>
        <xdr:cNvPr id="517" name="【学校施設】&#10;一人当たり面積該当値テキスト"/>
        <xdr:cNvSpPr txBox="1"/>
      </xdr:nvSpPr>
      <xdr:spPr>
        <a:xfrm>
          <a:off x="19547840" y="985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110853</xdr:rowOff>
    </xdr:from>
    <xdr:to>
      <xdr:col>112</xdr:col>
      <xdr:colOff>38100</xdr:colOff>
      <xdr:row>60</xdr:row>
      <xdr:rowOff>41003</xdr:rowOff>
    </xdr:to>
    <xdr:sp macro="" textlink="">
      <xdr:nvSpPr>
        <xdr:cNvPr id="518" name="楕円 517"/>
        <xdr:cNvSpPr/>
      </xdr:nvSpPr>
      <xdr:spPr>
        <a:xfrm>
          <a:off x="18735040" y="10001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161653</xdr:rowOff>
    </xdr:from>
    <xdr:to>
      <xdr:col>116</xdr:col>
      <xdr:colOff>63500</xdr:colOff>
      <xdr:row>59</xdr:row>
      <xdr:rowOff>163285</xdr:rowOff>
    </xdr:to>
    <xdr:cxnSp macro="">
      <xdr:nvCxnSpPr>
        <xdr:cNvPr id="519" name="直線コネクタ 518"/>
        <xdr:cNvCxnSpPr/>
      </xdr:nvCxnSpPr>
      <xdr:spPr>
        <a:xfrm>
          <a:off x="18778220" y="10052413"/>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117384</xdr:rowOff>
    </xdr:from>
    <xdr:to>
      <xdr:col>107</xdr:col>
      <xdr:colOff>101600</xdr:colOff>
      <xdr:row>60</xdr:row>
      <xdr:rowOff>47534</xdr:rowOff>
    </xdr:to>
    <xdr:sp macro="" textlink="">
      <xdr:nvSpPr>
        <xdr:cNvPr id="520" name="楕円 519"/>
        <xdr:cNvSpPr/>
      </xdr:nvSpPr>
      <xdr:spPr>
        <a:xfrm>
          <a:off x="17937480" y="10008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161653</xdr:rowOff>
    </xdr:from>
    <xdr:to>
      <xdr:col>111</xdr:col>
      <xdr:colOff>177800</xdr:colOff>
      <xdr:row>59</xdr:row>
      <xdr:rowOff>168184</xdr:rowOff>
    </xdr:to>
    <xdr:cxnSp macro="">
      <xdr:nvCxnSpPr>
        <xdr:cNvPr id="521" name="直線コネクタ 520"/>
        <xdr:cNvCxnSpPr/>
      </xdr:nvCxnSpPr>
      <xdr:spPr>
        <a:xfrm flipV="1">
          <a:off x="17988280" y="10052413"/>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22" name="n_1aveValue【学校施設】&#10;一人当たり面積"/>
        <xdr:cNvSpPr txBox="1"/>
      </xdr:nvSpPr>
      <xdr:spPr>
        <a:xfrm>
          <a:off x="18561127" y="101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23" name="n_2aveValue【学校施設】&#10;一人当たり面積"/>
        <xdr:cNvSpPr txBox="1"/>
      </xdr:nvSpPr>
      <xdr:spPr>
        <a:xfrm>
          <a:off x="17776267" y="1012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57530</xdr:rowOff>
    </xdr:from>
    <xdr:ext cx="469744" cy="259045"/>
    <xdr:sp macro="" textlink="">
      <xdr:nvSpPr>
        <xdr:cNvPr id="524" name="n_1mainValue【学校施設】&#10;一人当たり面積"/>
        <xdr:cNvSpPr txBox="1"/>
      </xdr:nvSpPr>
      <xdr:spPr>
        <a:xfrm>
          <a:off x="18561127" y="97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64061</xdr:rowOff>
    </xdr:from>
    <xdr:ext cx="469744" cy="259045"/>
    <xdr:sp macro="" textlink="">
      <xdr:nvSpPr>
        <xdr:cNvPr id="525" name="n_2mainValue【学校施設】&#10;一人当たり面積"/>
        <xdr:cNvSpPr txBox="1"/>
      </xdr:nvSpPr>
      <xdr:spPr>
        <a:xfrm>
          <a:off x="17776267" y="97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2" name="テキスト ボックス 551"/>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4" name="テキスト ボックス 553"/>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4" name="テキスト ボックス 563"/>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66" name="直線コネクタ 565"/>
        <xdr:cNvCxnSpPr/>
      </xdr:nvCxnSpPr>
      <xdr:spPr>
        <a:xfrm flipV="1">
          <a:off x="14375764" y="16767811"/>
          <a:ext cx="0" cy="1299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67" name="【公民館】&#10;有形固定資産減価償却率最小値テキスト"/>
        <xdr:cNvSpPr txBox="1"/>
      </xdr:nvSpPr>
      <xdr:spPr>
        <a:xfrm>
          <a:off x="14414500"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68" name="直線コネクタ 567"/>
        <xdr:cNvCxnSpPr/>
      </xdr:nvCxnSpPr>
      <xdr:spPr>
        <a:xfrm>
          <a:off x="14287500" y="18067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69" name="【公民館】&#10;有形固定資産減価償却率最大値テキスト"/>
        <xdr:cNvSpPr txBox="1"/>
      </xdr:nvSpPr>
      <xdr:spPr>
        <a:xfrm>
          <a:off x="14414500" y="16550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70" name="直線コネクタ 569"/>
        <xdr:cNvCxnSpPr/>
      </xdr:nvCxnSpPr>
      <xdr:spPr>
        <a:xfrm>
          <a:off x="14287500" y="16767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71" name="【公民館】&#10;有形固定資産減価償却率平均値テキスト"/>
        <xdr:cNvSpPr txBox="1"/>
      </xdr:nvSpPr>
      <xdr:spPr>
        <a:xfrm>
          <a:off x="14414500" y="17213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72" name="フローチャート: 判断 571"/>
        <xdr:cNvSpPr/>
      </xdr:nvSpPr>
      <xdr:spPr>
        <a:xfrm>
          <a:off x="14325600" y="17235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73" name="フローチャート: 判断 572"/>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74" name="フローチャート: 判断 573"/>
        <xdr:cNvSpPr/>
      </xdr:nvSpPr>
      <xdr:spPr>
        <a:xfrm>
          <a:off x="12804140" y="1726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124461</xdr:rowOff>
    </xdr:from>
    <xdr:to>
      <xdr:col>85</xdr:col>
      <xdr:colOff>177800</xdr:colOff>
      <xdr:row>100</xdr:row>
      <xdr:rowOff>54611</xdr:rowOff>
    </xdr:to>
    <xdr:sp macro="" textlink="">
      <xdr:nvSpPr>
        <xdr:cNvPr id="580" name="楕円 579"/>
        <xdr:cNvSpPr/>
      </xdr:nvSpPr>
      <xdr:spPr>
        <a:xfrm>
          <a:off x="14325600" y="167208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77488</xdr:rowOff>
    </xdr:from>
    <xdr:ext cx="405111" cy="259045"/>
    <xdr:sp macro="" textlink="">
      <xdr:nvSpPr>
        <xdr:cNvPr id="581" name="【公民館】&#10;有形固定資産減価償却率該当値テキスト"/>
        <xdr:cNvSpPr txBox="1"/>
      </xdr:nvSpPr>
      <xdr:spPr>
        <a:xfrm>
          <a:off x="14414500" y="1667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17780</xdr:rowOff>
    </xdr:from>
    <xdr:to>
      <xdr:col>81</xdr:col>
      <xdr:colOff>101600</xdr:colOff>
      <xdr:row>100</xdr:row>
      <xdr:rowOff>119380</xdr:rowOff>
    </xdr:to>
    <xdr:sp macro="" textlink="">
      <xdr:nvSpPr>
        <xdr:cNvPr id="582" name="楕円 581"/>
        <xdr:cNvSpPr/>
      </xdr:nvSpPr>
      <xdr:spPr>
        <a:xfrm>
          <a:off x="1357884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3811</xdr:rowOff>
    </xdr:from>
    <xdr:to>
      <xdr:col>85</xdr:col>
      <xdr:colOff>127000</xdr:colOff>
      <xdr:row>100</xdr:row>
      <xdr:rowOff>68580</xdr:rowOff>
    </xdr:to>
    <xdr:cxnSp macro="">
      <xdr:nvCxnSpPr>
        <xdr:cNvPr id="583" name="直線コネクタ 582"/>
        <xdr:cNvCxnSpPr/>
      </xdr:nvCxnSpPr>
      <xdr:spPr>
        <a:xfrm flipV="1">
          <a:off x="13629640" y="16767811"/>
          <a:ext cx="74676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584" name="楕円 583"/>
        <xdr:cNvSpPr/>
      </xdr:nvSpPr>
      <xdr:spPr>
        <a:xfrm>
          <a:off x="12804140" y="17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68580</xdr:rowOff>
    </xdr:from>
    <xdr:to>
      <xdr:col>81</xdr:col>
      <xdr:colOff>50800</xdr:colOff>
      <xdr:row>104</xdr:row>
      <xdr:rowOff>118111</xdr:rowOff>
    </xdr:to>
    <xdr:cxnSp macro="">
      <xdr:nvCxnSpPr>
        <xdr:cNvPr id="585" name="直線コネクタ 584"/>
        <xdr:cNvCxnSpPr/>
      </xdr:nvCxnSpPr>
      <xdr:spPr>
        <a:xfrm flipV="1">
          <a:off x="12854940" y="16832580"/>
          <a:ext cx="7747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586" name="n_1aveValue【公民館】&#10;有形固定資産減価償却率"/>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87" name="n_2aveValue【公民館】&#10;有形固定資産減価償却率"/>
        <xdr:cNvSpPr txBox="1"/>
      </xdr:nvSpPr>
      <xdr:spPr>
        <a:xfrm>
          <a:off x="126752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135907</xdr:rowOff>
    </xdr:from>
    <xdr:ext cx="405111" cy="259045"/>
    <xdr:sp macro="" textlink="">
      <xdr:nvSpPr>
        <xdr:cNvPr id="588" name="n_1mainValue【公民館】&#10;有形固定資産減価償却率"/>
        <xdr:cNvSpPr txBox="1"/>
      </xdr:nvSpPr>
      <xdr:spPr>
        <a:xfrm>
          <a:off x="13437244" y="1656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589" name="n_2mainValue【公民館】&#10;有形固定資産減価償却率"/>
        <xdr:cNvSpPr txBox="1"/>
      </xdr:nvSpPr>
      <xdr:spPr>
        <a:xfrm>
          <a:off x="12675244" y="175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11" name="直線コネクタ 610"/>
        <xdr:cNvCxnSpPr/>
      </xdr:nvCxnSpPr>
      <xdr:spPr>
        <a:xfrm flipV="1">
          <a:off x="19509104" y="16904208"/>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2"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3" name="直線コネクタ 612"/>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14" name="【公民館】&#10;一人当たり面積最大値テキスト"/>
        <xdr:cNvSpPr txBox="1"/>
      </xdr:nvSpPr>
      <xdr:spPr>
        <a:xfrm>
          <a:off x="19547840" y="166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15" name="直線コネクタ 614"/>
        <xdr:cNvCxnSpPr/>
      </xdr:nvCxnSpPr>
      <xdr:spPr>
        <a:xfrm>
          <a:off x="1944370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16" name="【公民館】&#10;一人当たり面積平均値テキスト"/>
        <xdr:cNvSpPr txBox="1"/>
      </xdr:nvSpPr>
      <xdr:spPr>
        <a:xfrm>
          <a:off x="19547840" y="17636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17" name="フローチャート: 判断 616"/>
        <xdr:cNvSpPr/>
      </xdr:nvSpPr>
      <xdr:spPr>
        <a:xfrm>
          <a:off x="19458940" y="1778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18" name="フローチャート: 判断 617"/>
        <xdr:cNvSpPr/>
      </xdr:nvSpPr>
      <xdr:spPr>
        <a:xfrm>
          <a:off x="1873504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19" name="フローチャート: 判断 618"/>
        <xdr:cNvSpPr/>
      </xdr:nvSpPr>
      <xdr:spPr>
        <a:xfrm>
          <a:off x="17937480" y="17689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625" name="楕円 624"/>
        <xdr:cNvSpPr/>
      </xdr:nvSpPr>
      <xdr:spPr>
        <a:xfrm>
          <a:off x="19458940" y="17854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63264</xdr:rowOff>
    </xdr:from>
    <xdr:ext cx="469744" cy="259045"/>
    <xdr:sp macro="" textlink="">
      <xdr:nvSpPr>
        <xdr:cNvPr id="626" name="【公民館】&#10;一人当たり面積該当値テキスト"/>
        <xdr:cNvSpPr txBox="1"/>
      </xdr:nvSpPr>
      <xdr:spPr>
        <a:xfrm>
          <a:off x="19547840" y="178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627" name="楕円 626"/>
        <xdr:cNvSpPr/>
      </xdr:nvSpPr>
      <xdr:spPr>
        <a:xfrm>
          <a:off x="18735040" y="17854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135637</xdr:rowOff>
    </xdr:to>
    <xdr:cxnSp macro="">
      <xdr:nvCxnSpPr>
        <xdr:cNvPr id="628" name="直線コネクタ 627"/>
        <xdr:cNvCxnSpPr/>
      </xdr:nvCxnSpPr>
      <xdr:spPr>
        <a:xfrm>
          <a:off x="18778220" y="179054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629" name="楕円 628"/>
        <xdr:cNvSpPr/>
      </xdr:nvSpPr>
      <xdr:spPr>
        <a:xfrm>
          <a:off x="1793748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106</xdr:row>
      <xdr:rowOff>135637</xdr:rowOff>
    </xdr:to>
    <xdr:cxnSp macro="">
      <xdr:nvCxnSpPr>
        <xdr:cNvPr id="630" name="直線コネクタ 629"/>
        <xdr:cNvCxnSpPr/>
      </xdr:nvCxnSpPr>
      <xdr:spPr>
        <a:xfrm>
          <a:off x="17988280" y="17574768"/>
          <a:ext cx="789940" cy="3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631" name="n_1aveValue【公民館】&#10;一人当たり面積"/>
        <xdr:cNvSpPr txBox="1"/>
      </xdr:nvSpPr>
      <xdr:spPr>
        <a:xfrm>
          <a:off x="185611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632" name="n_2aveValue【公民館】&#10;一人当たり面積"/>
        <xdr:cNvSpPr txBox="1"/>
      </xdr:nvSpPr>
      <xdr:spPr>
        <a:xfrm>
          <a:off x="17776267" y="177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633" name="n_1mainValue【公民館】&#10;一人当たり面積"/>
        <xdr:cNvSpPr txBox="1"/>
      </xdr:nvSpPr>
      <xdr:spPr>
        <a:xfrm>
          <a:off x="18561127" y="1794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36085</xdr:rowOff>
    </xdr:from>
    <xdr:ext cx="469744" cy="259045"/>
    <xdr:sp macro="" textlink="">
      <xdr:nvSpPr>
        <xdr:cNvPr id="634" name="n_2mainValue【公民館】&#10;一人当たり面積"/>
        <xdr:cNvSpPr txBox="1"/>
      </xdr:nvSpPr>
      <xdr:spPr>
        <a:xfrm>
          <a:off x="177762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類似団体と比較して、有形固定資産減価償却率が高くなっている施設は、公営住宅、認定こども園・幼稚園・保育所、公民館であり、低くなっている施設は、道路、橋りょう・トンネル、学校施設である。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公営住宅については、赤松市営住宅（平成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年取得）、鹿養市営住宅（平成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年取得）の耐用年数の経過が長いことによるものである。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認定こども園・幼稚園・保育所については、各施設の耐用年数の経過が長いことによる。平成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月に策定した古河市公立保育所運営ビジョンに基づき、古河市立第一保育所（昭和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年）、古河市立第五保育所（昭和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年）、関戸保育所（昭和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年）について、今後施設を廃止することを</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検討している。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ポイントで類似団体内の最大値となっているので、合併（平成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年度）前からある公民館７施設について施設の集約化を検討していく。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橋りょう・トンネルについては、合併（平成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年度）以降に整備した資産が取得価格で全体の約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％で、耐用年数の経過が短いものが多いことによる。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引き続き、平成</a:t>
          </a:r>
          <a:r>
            <a:rPr kumimoji="1" lang="en-US" altLang="ja-JP" sz="1300">
              <a:effectLst/>
              <a:latin typeface="ＭＳ Ｐゴシック" panose="020B0600070205080204" pitchFamily="50" charset="-128"/>
              <a:ea typeface="ＭＳ Ｐゴシック" panose="020B0600070205080204" pitchFamily="50" charset="-128"/>
            </a:rPr>
            <a:t>27</a:t>
          </a:r>
          <a:r>
            <a:rPr kumimoji="1" lang="ja-JP" altLang="en-US" sz="1300">
              <a:effectLst/>
              <a:latin typeface="ＭＳ Ｐゴシック" panose="020B0600070205080204" pitchFamily="50" charset="-128"/>
              <a:ea typeface="ＭＳ Ｐゴシック" panose="020B0600070205080204" pitchFamily="50" charset="-128"/>
            </a:rPr>
            <a:t>年度に策定した公共施設等総合管理基本方針に基づき、サービス低下を招くことなく、施設の集約化を進め、質及び量の適切な維持管理に努めていく。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086225" y="550164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124960" y="7004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020820" y="7000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124960" y="52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020820" y="550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124960" y="597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036060" y="611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312160" y="6094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5146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69" name="楕円 68"/>
        <xdr:cNvSpPr/>
      </xdr:nvSpPr>
      <xdr:spPr>
        <a:xfrm>
          <a:off x="403606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17162</xdr:rowOff>
    </xdr:from>
    <xdr:ext cx="405111" cy="259045"/>
    <xdr:sp macro="" textlink="">
      <xdr:nvSpPr>
        <xdr:cNvPr id="70" name="【図書館】&#10;有形固定資産減価償却率該当値テキスト"/>
        <xdr:cNvSpPr txBox="1"/>
      </xdr:nvSpPr>
      <xdr:spPr>
        <a:xfrm>
          <a:off x="4124960" y="62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1" name="楕円 70"/>
        <xdr:cNvSpPr/>
      </xdr:nvSpPr>
      <xdr:spPr>
        <a:xfrm>
          <a:off x="3312160" y="6279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127635</xdr:rowOff>
    </xdr:to>
    <xdr:cxnSp macro="">
      <xdr:nvCxnSpPr>
        <xdr:cNvPr id="72" name="直線コネクタ 71"/>
        <xdr:cNvCxnSpPr/>
      </xdr:nvCxnSpPr>
      <xdr:spPr>
        <a:xfrm flipV="1">
          <a:off x="3355340" y="629221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3" name="楕円 72"/>
        <xdr:cNvSpPr/>
      </xdr:nvSpPr>
      <xdr:spPr>
        <a:xfrm>
          <a:off x="25146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38</xdr:row>
      <xdr:rowOff>152400</xdr:rowOff>
    </xdr:to>
    <xdr:cxnSp macro="">
      <xdr:nvCxnSpPr>
        <xdr:cNvPr id="74" name="直線コネクタ 73"/>
        <xdr:cNvCxnSpPr/>
      </xdr:nvCxnSpPr>
      <xdr:spPr>
        <a:xfrm flipV="1">
          <a:off x="2565400" y="6330315"/>
          <a:ext cx="78994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5" name="n_1aveValue【図書館】&#10;有形固定資産減価償却率"/>
        <xdr:cNvSpPr txBox="1"/>
      </xdr:nvSpPr>
      <xdr:spPr>
        <a:xfrm>
          <a:off x="317056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xdr:cNvSpPr txBox="1"/>
      </xdr:nvSpPr>
      <xdr:spPr>
        <a:xfrm>
          <a:off x="23857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77" name="n_1mainValue【図書館】&#10;有形固定資産減価償却率"/>
        <xdr:cNvSpPr txBox="1"/>
      </xdr:nvSpPr>
      <xdr:spPr>
        <a:xfrm>
          <a:off x="317056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78" name="n_2mainValue【図書館】&#10;有形固定資産減価償却率"/>
        <xdr:cNvSpPr txBox="1"/>
      </xdr:nvSpPr>
      <xdr:spPr>
        <a:xfrm>
          <a:off x="238570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9219565" y="5646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92583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9154160" y="6858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925830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915416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7" name="【図書館】&#10;一人当たり面積平均値テキスト"/>
        <xdr:cNvSpPr txBox="1"/>
      </xdr:nvSpPr>
      <xdr:spPr>
        <a:xfrm>
          <a:off x="92583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91922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84455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7670800" y="634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6" name="楕円 115"/>
        <xdr:cNvSpPr/>
      </xdr:nvSpPr>
      <xdr:spPr>
        <a:xfrm>
          <a:off x="919226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17" name="【図書館】&#10;一人当たり面積該当値テキスト"/>
        <xdr:cNvSpPr txBox="1"/>
      </xdr:nvSpPr>
      <xdr:spPr>
        <a:xfrm>
          <a:off x="9258300"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8" name="楕円 117"/>
        <xdr:cNvSpPr/>
      </xdr:nvSpPr>
      <xdr:spPr>
        <a:xfrm>
          <a:off x="8445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19" name="直線コネクタ 118"/>
        <xdr:cNvCxnSpPr/>
      </xdr:nvCxnSpPr>
      <xdr:spPr>
        <a:xfrm>
          <a:off x="8496300" y="66332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楕円 119"/>
        <xdr:cNvSpPr/>
      </xdr:nvSpPr>
      <xdr:spPr>
        <a:xfrm>
          <a:off x="7670800" y="6696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40</xdr:row>
      <xdr:rowOff>38100</xdr:rowOff>
    </xdr:to>
    <xdr:cxnSp macro="">
      <xdr:nvCxnSpPr>
        <xdr:cNvPr id="121" name="直線コネクタ 120"/>
        <xdr:cNvCxnSpPr/>
      </xdr:nvCxnSpPr>
      <xdr:spPr>
        <a:xfrm flipV="1">
          <a:off x="7713980" y="663321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図書館】&#10;一人当たり面積"/>
        <xdr:cNvSpPr txBox="1"/>
      </xdr:nvSpPr>
      <xdr:spPr>
        <a:xfrm>
          <a:off x="8271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23" name="n_2aveValue【図書館】&#10;一人当たり面積"/>
        <xdr:cNvSpPr txBox="1"/>
      </xdr:nvSpPr>
      <xdr:spPr>
        <a:xfrm>
          <a:off x="750958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24" name="n_1main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5" name="n_2mainValue【図書館】&#10;一人当たり面積"/>
        <xdr:cNvSpPr txBox="1"/>
      </xdr:nvSpPr>
      <xdr:spPr>
        <a:xfrm>
          <a:off x="750958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086225" y="95116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12496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020820" y="951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xdr:cNvSpPr txBox="1"/>
      </xdr:nvSpPr>
      <xdr:spPr>
        <a:xfrm>
          <a:off x="4124960" y="987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5146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64" name="楕円 163"/>
        <xdr:cNvSpPr/>
      </xdr:nvSpPr>
      <xdr:spPr>
        <a:xfrm>
          <a:off x="403606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65" name="【体育館・プール】&#10;有形固定資産減価償却率該当値テキスト"/>
        <xdr:cNvSpPr txBox="1"/>
      </xdr:nvSpPr>
      <xdr:spPr>
        <a:xfrm>
          <a:off x="4124960"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66" name="楕円 165"/>
        <xdr:cNvSpPr/>
      </xdr:nvSpPr>
      <xdr:spPr>
        <a:xfrm>
          <a:off x="3312160" y="10238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20955</xdr:rowOff>
    </xdr:from>
    <xdr:to>
      <xdr:col>24</xdr:col>
      <xdr:colOff>63500</xdr:colOff>
      <xdr:row>61</xdr:row>
      <xdr:rowOff>62865</xdr:rowOff>
    </xdr:to>
    <xdr:cxnSp macro="">
      <xdr:nvCxnSpPr>
        <xdr:cNvPr id="167" name="直線コネクタ 166"/>
        <xdr:cNvCxnSpPr/>
      </xdr:nvCxnSpPr>
      <xdr:spPr>
        <a:xfrm flipV="1">
          <a:off x="3355340" y="1024699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68" name="楕円 167"/>
        <xdr:cNvSpPr/>
      </xdr:nvSpPr>
      <xdr:spPr>
        <a:xfrm>
          <a:off x="2514600" y="10527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63</xdr:row>
      <xdr:rowOff>13335</xdr:rowOff>
    </xdr:to>
    <xdr:cxnSp macro="">
      <xdr:nvCxnSpPr>
        <xdr:cNvPr id="169" name="直線コネクタ 168"/>
        <xdr:cNvCxnSpPr/>
      </xdr:nvCxnSpPr>
      <xdr:spPr>
        <a:xfrm flipV="1">
          <a:off x="2565400" y="10288905"/>
          <a:ext cx="78994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0" name="n_1aveValue【体育館・プール】&#10;有形固定資産減価償却率"/>
        <xdr:cNvSpPr txBox="1"/>
      </xdr:nvSpPr>
      <xdr:spPr>
        <a:xfrm>
          <a:off x="317056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71" name="n_2aveValue【体育館・プール】&#10;有形固定資産減価償却率"/>
        <xdr:cNvSpPr txBox="1"/>
      </xdr:nvSpPr>
      <xdr:spPr>
        <a:xfrm>
          <a:off x="238570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104792</xdr:rowOff>
    </xdr:from>
    <xdr:ext cx="405111" cy="259045"/>
    <xdr:sp macro="" textlink="">
      <xdr:nvSpPr>
        <xdr:cNvPr id="172" name="n_1mainValue【体育館・プール】&#10;有形固定資産減価償却率"/>
        <xdr:cNvSpPr txBox="1"/>
      </xdr:nvSpPr>
      <xdr:spPr>
        <a:xfrm>
          <a:off x="317056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73" name="n_2mainValue【体育館・プール】&#10;有形固定資産減価償却率"/>
        <xdr:cNvSpPr txBox="1"/>
      </xdr:nvSpPr>
      <xdr:spPr>
        <a:xfrm>
          <a:off x="238570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9219565" y="93954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92583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915416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xdr:cNvSpPr txBox="1"/>
      </xdr:nvSpPr>
      <xdr:spPr>
        <a:xfrm>
          <a:off x="9258300" y="1003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919226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8445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76708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128270</xdr:rowOff>
    </xdr:from>
    <xdr:to>
      <xdr:col>55</xdr:col>
      <xdr:colOff>50800</xdr:colOff>
      <xdr:row>56</xdr:row>
      <xdr:rowOff>58420</xdr:rowOff>
    </xdr:to>
    <xdr:sp macro="" textlink="">
      <xdr:nvSpPr>
        <xdr:cNvPr id="212" name="楕円 211"/>
        <xdr:cNvSpPr/>
      </xdr:nvSpPr>
      <xdr:spPr>
        <a:xfrm>
          <a:off x="9192260" y="9348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81297</xdr:rowOff>
    </xdr:from>
    <xdr:ext cx="469744" cy="259045"/>
    <xdr:sp macro="" textlink="">
      <xdr:nvSpPr>
        <xdr:cNvPr id="213" name="【体育館・プール】&#10;一人当たり面積該当値テキスト"/>
        <xdr:cNvSpPr txBox="1"/>
      </xdr:nvSpPr>
      <xdr:spPr>
        <a:xfrm>
          <a:off x="9258300" y="930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120650</xdr:rowOff>
    </xdr:from>
    <xdr:to>
      <xdr:col>50</xdr:col>
      <xdr:colOff>165100</xdr:colOff>
      <xdr:row>56</xdr:row>
      <xdr:rowOff>50800</xdr:rowOff>
    </xdr:to>
    <xdr:sp macro="" textlink="">
      <xdr:nvSpPr>
        <xdr:cNvPr id="214" name="楕円 213"/>
        <xdr:cNvSpPr/>
      </xdr:nvSpPr>
      <xdr:spPr>
        <a:xfrm>
          <a:off x="844550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0</xdr:rowOff>
    </xdr:from>
    <xdr:to>
      <xdr:col>55</xdr:col>
      <xdr:colOff>0</xdr:colOff>
      <xdr:row>56</xdr:row>
      <xdr:rowOff>7620</xdr:rowOff>
    </xdr:to>
    <xdr:cxnSp macro="">
      <xdr:nvCxnSpPr>
        <xdr:cNvPr id="215" name="直線コネクタ 214"/>
        <xdr:cNvCxnSpPr/>
      </xdr:nvCxnSpPr>
      <xdr:spPr>
        <a:xfrm>
          <a:off x="8496300" y="938784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216" name="楕円 215"/>
        <xdr:cNvSpPr/>
      </xdr:nvSpPr>
      <xdr:spPr>
        <a:xfrm>
          <a:off x="767080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0</xdr:rowOff>
    </xdr:from>
    <xdr:to>
      <xdr:col>50</xdr:col>
      <xdr:colOff>114300</xdr:colOff>
      <xdr:row>60</xdr:row>
      <xdr:rowOff>68580</xdr:rowOff>
    </xdr:to>
    <xdr:cxnSp macro="">
      <xdr:nvCxnSpPr>
        <xdr:cNvPr id="217" name="直線コネクタ 216"/>
        <xdr:cNvCxnSpPr/>
      </xdr:nvCxnSpPr>
      <xdr:spPr>
        <a:xfrm flipV="1">
          <a:off x="7713980" y="9387840"/>
          <a:ext cx="78232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95267</xdr:rowOff>
    </xdr:from>
    <xdr:ext cx="469744" cy="259045"/>
    <xdr:sp macro="" textlink="">
      <xdr:nvSpPr>
        <xdr:cNvPr id="218" name="n_1aveValue【体育館・プール】&#10;一人当たり面積"/>
        <xdr:cNvSpPr txBox="1"/>
      </xdr:nvSpPr>
      <xdr:spPr>
        <a:xfrm>
          <a:off x="827158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750958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67327</xdr:rowOff>
    </xdr:from>
    <xdr:ext cx="469744" cy="259045"/>
    <xdr:sp macro="" textlink="">
      <xdr:nvSpPr>
        <xdr:cNvPr id="220" name="n_1mainValue【体育館・プール】&#10;一人当たり面積"/>
        <xdr:cNvSpPr txBox="1"/>
      </xdr:nvSpPr>
      <xdr:spPr>
        <a:xfrm>
          <a:off x="827158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221" name="n_2mainValue【体育館・プール】&#10;一人当たり面積"/>
        <xdr:cNvSpPr txBox="1"/>
      </xdr:nvSpPr>
      <xdr:spPr>
        <a:xfrm>
          <a:off x="750958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086225" y="13192397"/>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124960" y="1463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020820" y="14630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124960" y="1297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020820" y="13192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3" name="【福祉施設】&#10;有形固定資産減価償却率平均値テキスト"/>
        <xdr:cNvSpPr txBox="1"/>
      </xdr:nvSpPr>
      <xdr:spPr>
        <a:xfrm>
          <a:off x="4124960" y="14031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312160" y="14082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514600" y="14163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24856</xdr:rowOff>
    </xdr:from>
    <xdr:to>
      <xdr:col>24</xdr:col>
      <xdr:colOff>114300</xdr:colOff>
      <xdr:row>81</xdr:row>
      <xdr:rowOff>126456</xdr:rowOff>
    </xdr:to>
    <xdr:sp macro="" textlink="">
      <xdr:nvSpPr>
        <xdr:cNvPr id="262" name="楕円 261"/>
        <xdr:cNvSpPr/>
      </xdr:nvSpPr>
      <xdr:spPr>
        <a:xfrm>
          <a:off x="4036060" y="136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47733</xdr:rowOff>
    </xdr:from>
    <xdr:ext cx="405111" cy="259045"/>
    <xdr:sp macro="" textlink="">
      <xdr:nvSpPr>
        <xdr:cNvPr id="263" name="【福祉施設】&#10;有形固定資産減価償却率該当値テキスト"/>
        <xdr:cNvSpPr txBox="1"/>
      </xdr:nvSpPr>
      <xdr:spPr>
        <a:xfrm>
          <a:off x="4124960"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64" name="楕円 263"/>
        <xdr:cNvSpPr/>
      </xdr:nvSpPr>
      <xdr:spPr>
        <a:xfrm>
          <a:off x="331216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75656</xdr:rowOff>
    </xdr:from>
    <xdr:to>
      <xdr:col>24</xdr:col>
      <xdr:colOff>63500</xdr:colOff>
      <xdr:row>81</xdr:row>
      <xdr:rowOff>140970</xdr:rowOff>
    </xdr:to>
    <xdr:cxnSp macro="">
      <xdr:nvCxnSpPr>
        <xdr:cNvPr id="265" name="直線コネクタ 264"/>
        <xdr:cNvCxnSpPr/>
      </xdr:nvCxnSpPr>
      <xdr:spPr>
        <a:xfrm flipV="1">
          <a:off x="3355340" y="13654496"/>
          <a:ext cx="7315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134257</xdr:rowOff>
    </xdr:from>
    <xdr:to>
      <xdr:col>15</xdr:col>
      <xdr:colOff>101600</xdr:colOff>
      <xdr:row>87</xdr:row>
      <xdr:rowOff>64407</xdr:rowOff>
    </xdr:to>
    <xdr:sp macro="" textlink="">
      <xdr:nvSpPr>
        <xdr:cNvPr id="266" name="楕円 265"/>
        <xdr:cNvSpPr/>
      </xdr:nvSpPr>
      <xdr:spPr>
        <a:xfrm>
          <a:off x="2514600" y="14551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87</xdr:row>
      <xdr:rowOff>13607</xdr:rowOff>
    </xdr:to>
    <xdr:cxnSp macro="">
      <xdr:nvCxnSpPr>
        <xdr:cNvPr id="267" name="直線コネクタ 266"/>
        <xdr:cNvCxnSpPr/>
      </xdr:nvCxnSpPr>
      <xdr:spPr>
        <a:xfrm flipV="1">
          <a:off x="2565400" y="13719810"/>
          <a:ext cx="789940" cy="87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xdr:cNvSpPr txBox="1"/>
      </xdr:nvSpPr>
      <xdr:spPr>
        <a:xfrm>
          <a:off x="3170564" y="141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385704" y="139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270" name="n_1mainValue【福祉施設】&#10;有形固定資産減価償却率"/>
        <xdr:cNvSpPr txBox="1"/>
      </xdr:nvSpPr>
      <xdr:spPr>
        <a:xfrm>
          <a:off x="317056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55534</xdr:rowOff>
    </xdr:from>
    <xdr:ext cx="405111" cy="259045"/>
    <xdr:sp macro="" textlink="">
      <xdr:nvSpPr>
        <xdr:cNvPr id="271" name="n_2mainValue【福祉施設】&#10;有形固定資産減価償却率"/>
        <xdr:cNvSpPr txBox="1"/>
      </xdr:nvSpPr>
      <xdr:spPr>
        <a:xfrm>
          <a:off x="238570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9219565" y="13197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92583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915416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300" name="【福祉施設】&#10;一人当たり面積平均値テキスト"/>
        <xdr:cNvSpPr txBox="1"/>
      </xdr:nvSpPr>
      <xdr:spPr>
        <a:xfrm>
          <a:off x="9258300" y="13752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9192260" y="13901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844550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767080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9" name="楕円 308"/>
        <xdr:cNvSpPr/>
      </xdr:nvSpPr>
      <xdr:spPr>
        <a:xfrm>
          <a:off x="919226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10" name="【福祉施設】&#10;一人当たり面積該当値テキスト"/>
        <xdr:cNvSpPr txBox="1"/>
      </xdr:nvSpPr>
      <xdr:spPr>
        <a:xfrm>
          <a:off x="925830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11" name="楕円 310"/>
        <xdr:cNvSpPr/>
      </xdr:nvSpPr>
      <xdr:spPr>
        <a:xfrm>
          <a:off x="844550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12" name="直線コネクタ 311"/>
        <xdr:cNvCxnSpPr/>
      </xdr:nvCxnSpPr>
      <xdr:spPr>
        <a:xfrm>
          <a:off x="8496300" y="142341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10161</xdr:rowOff>
    </xdr:from>
    <xdr:to>
      <xdr:col>46</xdr:col>
      <xdr:colOff>38100</xdr:colOff>
      <xdr:row>80</xdr:row>
      <xdr:rowOff>111761</xdr:rowOff>
    </xdr:to>
    <xdr:sp macro="" textlink="">
      <xdr:nvSpPr>
        <xdr:cNvPr id="313" name="楕円 312"/>
        <xdr:cNvSpPr/>
      </xdr:nvSpPr>
      <xdr:spPr>
        <a:xfrm>
          <a:off x="7670800" y="13421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60961</xdr:rowOff>
    </xdr:from>
    <xdr:to>
      <xdr:col>50</xdr:col>
      <xdr:colOff>114300</xdr:colOff>
      <xdr:row>84</xdr:row>
      <xdr:rowOff>152400</xdr:rowOff>
    </xdr:to>
    <xdr:cxnSp macro="">
      <xdr:nvCxnSpPr>
        <xdr:cNvPr id="314" name="直線コネクタ 313"/>
        <xdr:cNvCxnSpPr/>
      </xdr:nvCxnSpPr>
      <xdr:spPr>
        <a:xfrm>
          <a:off x="7713980" y="13472161"/>
          <a:ext cx="782320" cy="7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5" name="n_1aveValue【福祉施設】&#10;一人当たり面積"/>
        <xdr:cNvSpPr txBox="1"/>
      </xdr:nvSpPr>
      <xdr:spPr>
        <a:xfrm>
          <a:off x="8271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7509587" y="138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17" name="n_1mainValue【福祉施設】&#10;一人当たり面積"/>
        <xdr:cNvSpPr txBox="1"/>
      </xdr:nvSpPr>
      <xdr:spPr>
        <a:xfrm>
          <a:off x="8271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128288</xdr:rowOff>
    </xdr:from>
    <xdr:ext cx="469744" cy="259045"/>
    <xdr:sp macro="" textlink="">
      <xdr:nvSpPr>
        <xdr:cNvPr id="318" name="n_2mainValue【福祉施設】&#10;一人当たり面積"/>
        <xdr:cNvSpPr txBox="1"/>
      </xdr:nvSpPr>
      <xdr:spPr>
        <a:xfrm>
          <a:off x="7509587" y="132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086225" y="16855439"/>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12496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020820" y="18209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124960" y="1663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02082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12496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036060" y="1774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3121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514600" y="1785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357" name="楕円 356"/>
        <xdr:cNvSpPr/>
      </xdr:nvSpPr>
      <xdr:spPr>
        <a:xfrm>
          <a:off x="403606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358" name="【市民会館】&#10;有形固定資産減価償却率該当値テキスト"/>
        <xdr:cNvSpPr txBox="1"/>
      </xdr:nvSpPr>
      <xdr:spPr>
        <a:xfrm>
          <a:off x="412496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macro="" textlink="">
      <xdr:nvSpPr>
        <xdr:cNvPr id="359" name="楕円 358"/>
        <xdr:cNvSpPr/>
      </xdr:nvSpPr>
      <xdr:spPr>
        <a:xfrm>
          <a:off x="3312160" y="17501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118111</xdr:rowOff>
    </xdr:to>
    <xdr:cxnSp macro="">
      <xdr:nvCxnSpPr>
        <xdr:cNvPr id="360" name="直線コネクタ 359"/>
        <xdr:cNvCxnSpPr/>
      </xdr:nvCxnSpPr>
      <xdr:spPr>
        <a:xfrm flipV="1">
          <a:off x="3355340" y="17512665"/>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361" name="楕円 360"/>
        <xdr:cNvSpPr/>
      </xdr:nvSpPr>
      <xdr:spPr>
        <a:xfrm>
          <a:off x="251460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118111</xdr:rowOff>
    </xdr:from>
    <xdr:to>
      <xdr:col>19</xdr:col>
      <xdr:colOff>177800</xdr:colOff>
      <xdr:row>105</xdr:row>
      <xdr:rowOff>129539</xdr:rowOff>
    </xdr:to>
    <xdr:cxnSp macro="">
      <xdr:nvCxnSpPr>
        <xdr:cNvPr id="362" name="直線コネクタ 361"/>
        <xdr:cNvCxnSpPr/>
      </xdr:nvCxnSpPr>
      <xdr:spPr>
        <a:xfrm flipV="1">
          <a:off x="2565400" y="17552671"/>
          <a:ext cx="789940" cy="17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170564" y="178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38570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13988</xdr:rowOff>
    </xdr:from>
    <xdr:ext cx="405111" cy="259045"/>
    <xdr:sp macro="" textlink="">
      <xdr:nvSpPr>
        <xdr:cNvPr id="365" name="n_1mainValue【市民会館】&#10;有形固定資産減価償却率"/>
        <xdr:cNvSpPr txBox="1"/>
      </xdr:nvSpPr>
      <xdr:spPr>
        <a:xfrm>
          <a:off x="3170564" y="17280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25416</xdr:rowOff>
    </xdr:from>
    <xdr:ext cx="405111" cy="259045"/>
    <xdr:sp macro="" textlink="">
      <xdr:nvSpPr>
        <xdr:cNvPr id="366" name="n_2mainValue【市民会館】&#10;有形固定資産減価償却率"/>
        <xdr:cNvSpPr txBox="1"/>
      </xdr:nvSpPr>
      <xdr:spPr>
        <a:xfrm>
          <a:off x="2385704" y="1745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9219565" y="1674114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9258300" y="165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915416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95" name="【市民会館】&#10;一人当たり面積平均値テキスト"/>
        <xdr:cNvSpPr txBox="1"/>
      </xdr:nvSpPr>
      <xdr:spPr>
        <a:xfrm>
          <a:off x="925830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7670800" y="17726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04" name="楕円 403"/>
        <xdr:cNvSpPr/>
      </xdr:nvSpPr>
      <xdr:spPr>
        <a:xfrm>
          <a:off x="919226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05" name="【市民会館】&#10;一人当たり面積該当値テキスト"/>
        <xdr:cNvSpPr txBox="1"/>
      </xdr:nvSpPr>
      <xdr:spPr>
        <a:xfrm>
          <a:off x="9258300" y="1807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06" name="楕円 405"/>
        <xdr:cNvSpPr/>
      </xdr:nvSpPr>
      <xdr:spPr>
        <a:xfrm>
          <a:off x="844550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07" name="直線コネクタ 406"/>
        <xdr:cNvCxnSpPr/>
      </xdr:nvCxnSpPr>
      <xdr:spPr>
        <a:xfrm>
          <a:off x="8496300" y="1820418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08" name="楕円 407"/>
        <xdr:cNvSpPr/>
      </xdr:nvSpPr>
      <xdr:spPr>
        <a:xfrm>
          <a:off x="767080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09" name="直線コネクタ 408"/>
        <xdr:cNvCxnSpPr/>
      </xdr:nvCxnSpPr>
      <xdr:spPr>
        <a:xfrm>
          <a:off x="7713980" y="1820418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0" name="n_1aveValue【市民会館】&#10;一人当たり面積"/>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11" name="n_2aveValue【市民会館】&#10;一人当たり面積"/>
        <xdr:cNvSpPr txBox="1"/>
      </xdr:nvSpPr>
      <xdr:spPr>
        <a:xfrm>
          <a:off x="7509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12" name="n_1mainValue【市民会館】&#10;一人当たり面積"/>
        <xdr:cNvSpPr txBox="1"/>
      </xdr:nvSpPr>
      <xdr:spPr>
        <a:xfrm>
          <a:off x="827158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13" name="n_2mainValue【市民会館】&#10;一人当たり面積"/>
        <xdr:cNvSpPr txBox="1"/>
      </xdr:nvSpPr>
      <xdr:spPr>
        <a:xfrm>
          <a:off x="750958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4375764" y="571119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4414500" y="69818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4287500" y="697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4414500"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428750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xdr:cNvSpPr txBox="1"/>
      </xdr:nvSpPr>
      <xdr:spPr>
        <a:xfrm>
          <a:off x="144145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4325600" y="6209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357884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2804140" y="602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51" name="楕円 450"/>
        <xdr:cNvSpPr/>
      </xdr:nvSpPr>
      <xdr:spPr>
        <a:xfrm>
          <a:off x="14325600" y="5881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452" name="【一般廃棄物処理施設】&#10;有形固定資産減価償却率該当値テキスト"/>
        <xdr:cNvSpPr txBox="1"/>
      </xdr:nvSpPr>
      <xdr:spPr>
        <a:xfrm>
          <a:off x="14414500"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53" name="楕円 452"/>
        <xdr:cNvSpPr/>
      </xdr:nvSpPr>
      <xdr:spPr>
        <a:xfrm>
          <a:off x="135788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137160</xdr:rowOff>
    </xdr:to>
    <xdr:cxnSp macro="">
      <xdr:nvCxnSpPr>
        <xdr:cNvPr id="454" name="直線コネクタ 453"/>
        <xdr:cNvCxnSpPr/>
      </xdr:nvCxnSpPr>
      <xdr:spPr>
        <a:xfrm flipV="1">
          <a:off x="13629640" y="593217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55" name="楕円 454"/>
        <xdr:cNvSpPr/>
      </xdr:nvSpPr>
      <xdr:spPr>
        <a:xfrm>
          <a:off x="1280414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35</xdr:row>
      <xdr:rowOff>144780</xdr:rowOff>
    </xdr:to>
    <xdr:cxnSp macro="">
      <xdr:nvCxnSpPr>
        <xdr:cNvPr id="456" name="直線コネクタ 455"/>
        <xdr:cNvCxnSpPr/>
      </xdr:nvCxnSpPr>
      <xdr:spPr>
        <a:xfrm flipV="1">
          <a:off x="12854940" y="60045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7" name="n_1aveValue【一般廃棄物処理施設】&#10;有形固定資産減価償却率"/>
        <xdr:cNvSpPr txBox="1"/>
      </xdr:nvSpPr>
      <xdr:spPr>
        <a:xfrm>
          <a:off x="134372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78122</xdr:rowOff>
    </xdr:from>
    <xdr:ext cx="405111" cy="259045"/>
    <xdr:sp macro="" textlink="">
      <xdr:nvSpPr>
        <xdr:cNvPr id="458" name="n_2aveValue【一般廃棄物処理施設】&#10;有形固定資産減価償却率"/>
        <xdr:cNvSpPr txBox="1"/>
      </xdr:nvSpPr>
      <xdr:spPr>
        <a:xfrm>
          <a:off x="12675244"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459" name="n_1mainValue【一般廃棄物処理施設】&#10;有形固定資産減価償却率"/>
        <xdr:cNvSpPr txBox="1"/>
      </xdr:nvSpPr>
      <xdr:spPr>
        <a:xfrm>
          <a:off x="13437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60" name="n_2mainValue【一般廃棄物処理施設】&#10;有形固定資産減価償却率"/>
        <xdr:cNvSpPr txBox="1"/>
      </xdr:nvSpPr>
      <xdr:spPr>
        <a:xfrm>
          <a:off x="126752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4" name="テキスト ボックス 473"/>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6" name="テキスト ボックス 475"/>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8" name="テキスト ボックス 477"/>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6" name="直線コネクタ 485"/>
        <xdr:cNvCxnSpPr/>
      </xdr:nvCxnSpPr>
      <xdr:spPr>
        <a:xfrm flipV="1">
          <a:off x="19509104" y="5568544"/>
          <a:ext cx="0" cy="1536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7" name="【一般廃棄物処理施設】&#10;一人当たり有形固定資産（償却資産）額最小値テキスト"/>
        <xdr:cNvSpPr txBox="1"/>
      </xdr:nvSpPr>
      <xdr:spPr>
        <a:xfrm>
          <a:off x="19547840" y="71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8" name="直線コネクタ 487"/>
        <xdr:cNvCxnSpPr/>
      </xdr:nvCxnSpPr>
      <xdr:spPr>
        <a:xfrm>
          <a:off x="19443700" y="710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9" name="【一般廃棄物処理施設】&#10;一人当たり有形固定資産（償却資産）額最大値テキスト"/>
        <xdr:cNvSpPr txBox="1"/>
      </xdr:nvSpPr>
      <xdr:spPr>
        <a:xfrm>
          <a:off x="19547840" y="53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90" name="直線コネクタ 489"/>
        <xdr:cNvCxnSpPr/>
      </xdr:nvCxnSpPr>
      <xdr:spPr>
        <a:xfrm>
          <a:off x="19443700" y="556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91" name="【一般廃棄物処理施設】&#10;一人当たり有形固定資産（償却資産）額平均値テキスト"/>
        <xdr:cNvSpPr txBox="1"/>
      </xdr:nvSpPr>
      <xdr:spPr>
        <a:xfrm>
          <a:off x="19547840" y="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92" name="フローチャート: 判断 491"/>
        <xdr:cNvSpPr/>
      </xdr:nvSpPr>
      <xdr:spPr>
        <a:xfrm>
          <a:off x="19458940" y="6470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3" name="フローチャート: 判断 492"/>
        <xdr:cNvSpPr/>
      </xdr:nvSpPr>
      <xdr:spPr>
        <a:xfrm>
          <a:off x="18735040" y="6474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4" name="フローチャート: 判断 493"/>
        <xdr:cNvSpPr/>
      </xdr:nvSpPr>
      <xdr:spPr>
        <a:xfrm>
          <a:off x="17937480" y="5982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41914</xdr:rowOff>
    </xdr:from>
    <xdr:to>
      <xdr:col>116</xdr:col>
      <xdr:colOff>114300</xdr:colOff>
      <xdr:row>38</xdr:row>
      <xdr:rowOff>143514</xdr:rowOff>
    </xdr:to>
    <xdr:sp macro="" textlink="">
      <xdr:nvSpPr>
        <xdr:cNvPr id="500" name="楕円 499"/>
        <xdr:cNvSpPr/>
      </xdr:nvSpPr>
      <xdr:spPr>
        <a:xfrm>
          <a:off x="19458940" y="64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64791</xdr:rowOff>
    </xdr:from>
    <xdr:ext cx="534377" cy="259045"/>
    <xdr:sp macro="" textlink="">
      <xdr:nvSpPr>
        <xdr:cNvPr id="501" name="【一般廃棄物処理施設】&#10;一人当たり有形固定資産（償却資産）額該当値テキスト"/>
        <xdr:cNvSpPr txBox="1"/>
      </xdr:nvSpPr>
      <xdr:spPr>
        <a:xfrm>
          <a:off x="19547840" y="62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36330</xdr:rowOff>
    </xdr:from>
    <xdr:to>
      <xdr:col>112</xdr:col>
      <xdr:colOff>38100</xdr:colOff>
      <xdr:row>38</xdr:row>
      <xdr:rowOff>137930</xdr:rowOff>
    </xdr:to>
    <xdr:sp macro="" textlink="">
      <xdr:nvSpPr>
        <xdr:cNvPr id="502" name="楕円 501"/>
        <xdr:cNvSpPr/>
      </xdr:nvSpPr>
      <xdr:spPr>
        <a:xfrm>
          <a:off x="18735040" y="640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87130</xdr:rowOff>
    </xdr:from>
    <xdr:to>
      <xdr:col>116</xdr:col>
      <xdr:colOff>63500</xdr:colOff>
      <xdr:row>38</xdr:row>
      <xdr:rowOff>92714</xdr:rowOff>
    </xdr:to>
    <xdr:cxnSp macro="">
      <xdr:nvCxnSpPr>
        <xdr:cNvPr id="503" name="直線コネクタ 502"/>
        <xdr:cNvCxnSpPr/>
      </xdr:nvCxnSpPr>
      <xdr:spPr>
        <a:xfrm>
          <a:off x="18778220" y="6457450"/>
          <a:ext cx="73152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29874</xdr:rowOff>
    </xdr:from>
    <xdr:to>
      <xdr:col>107</xdr:col>
      <xdr:colOff>101600</xdr:colOff>
      <xdr:row>38</xdr:row>
      <xdr:rowOff>131474</xdr:rowOff>
    </xdr:to>
    <xdr:sp macro="" textlink="">
      <xdr:nvSpPr>
        <xdr:cNvPr id="504" name="楕円 503"/>
        <xdr:cNvSpPr/>
      </xdr:nvSpPr>
      <xdr:spPr>
        <a:xfrm>
          <a:off x="17937480" y="64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80674</xdr:rowOff>
    </xdr:from>
    <xdr:to>
      <xdr:col>111</xdr:col>
      <xdr:colOff>177800</xdr:colOff>
      <xdr:row>38</xdr:row>
      <xdr:rowOff>87130</xdr:rowOff>
    </xdr:to>
    <xdr:cxnSp macro="">
      <xdr:nvCxnSpPr>
        <xdr:cNvPr id="505" name="直線コネクタ 504"/>
        <xdr:cNvCxnSpPr/>
      </xdr:nvCxnSpPr>
      <xdr:spPr>
        <a:xfrm>
          <a:off x="17988280" y="6450994"/>
          <a:ext cx="78994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25119</xdr:rowOff>
    </xdr:from>
    <xdr:ext cx="534377" cy="259045"/>
    <xdr:sp macro="" textlink="">
      <xdr:nvSpPr>
        <xdr:cNvPr id="506" name="n_1aveValue【一般廃棄物処理施設】&#10;一人当たり有形固定資産（償却資産）額"/>
        <xdr:cNvSpPr txBox="1"/>
      </xdr:nvSpPr>
      <xdr:spPr>
        <a:xfrm>
          <a:off x="18528811" y="65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7" name="n_2aveValue【一般廃棄物処理施設】&#10;一人当たり有形固定資産（償却資産）額"/>
        <xdr:cNvSpPr txBox="1"/>
      </xdr:nvSpPr>
      <xdr:spPr>
        <a:xfrm>
          <a:off x="17734495" y="57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154456</xdr:rowOff>
    </xdr:from>
    <xdr:ext cx="534377" cy="259045"/>
    <xdr:sp macro="" textlink="">
      <xdr:nvSpPr>
        <xdr:cNvPr id="508" name="n_1mainValue【一般廃棄物処理施設】&#10;一人当たり有形固定資産（償却資産）額"/>
        <xdr:cNvSpPr txBox="1"/>
      </xdr:nvSpPr>
      <xdr:spPr>
        <a:xfrm>
          <a:off x="18528811" y="61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122601</xdr:rowOff>
    </xdr:from>
    <xdr:ext cx="534377" cy="259045"/>
    <xdr:sp macro="" textlink="">
      <xdr:nvSpPr>
        <xdr:cNvPr id="509" name="n_2mainValue【一般廃棄物処理施設】&#10;一人当たり有形固定資産（償却資産）額"/>
        <xdr:cNvSpPr txBox="1"/>
      </xdr:nvSpPr>
      <xdr:spPr>
        <a:xfrm>
          <a:off x="17766811" y="64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32" name="直線コネクタ 531"/>
        <xdr:cNvCxnSpPr/>
      </xdr:nvCxnSpPr>
      <xdr:spPr>
        <a:xfrm flipV="1">
          <a:off x="14375764" y="9357360"/>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33" name="【保健センター・保健所】&#10;有形固定資産減価償却率最小値テキスト"/>
        <xdr:cNvSpPr txBox="1"/>
      </xdr:nvSpPr>
      <xdr:spPr>
        <a:xfrm>
          <a:off x="1441450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34" name="直線コネクタ 533"/>
        <xdr:cNvCxnSpPr/>
      </xdr:nvCxnSpPr>
      <xdr:spPr>
        <a:xfrm>
          <a:off x="1428750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5"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6" name="直線コネクタ 535"/>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37" name="【保健センター・保健所】&#10;有形固定資産減価償却率平均値テキスト"/>
        <xdr:cNvSpPr txBox="1"/>
      </xdr:nvSpPr>
      <xdr:spPr>
        <a:xfrm>
          <a:off x="14414500" y="10061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8" name="フローチャート: 判断 537"/>
        <xdr:cNvSpPr/>
      </xdr:nvSpPr>
      <xdr:spPr>
        <a:xfrm>
          <a:off x="14325600" y="100830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9" name="フローチャート: 判断 538"/>
        <xdr:cNvSpPr/>
      </xdr:nvSpPr>
      <xdr:spPr>
        <a:xfrm>
          <a:off x="135788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40" name="フローチャート: 判断 539"/>
        <xdr:cNvSpPr/>
      </xdr:nvSpPr>
      <xdr:spPr>
        <a:xfrm>
          <a:off x="12804140" y="10135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36068</xdr:rowOff>
    </xdr:from>
    <xdr:to>
      <xdr:col>76</xdr:col>
      <xdr:colOff>165100</xdr:colOff>
      <xdr:row>57</xdr:row>
      <xdr:rowOff>137668</xdr:rowOff>
    </xdr:to>
    <xdr:sp macro="" textlink="">
      <xdr:nvSpPr>
        <xdr:cNvPr id="546" name="楕円 545"/>
        <xdr:cNvSpPr/>
      </xdr:nvSpPr>
      <xdr:spPr>
        <a:xfrm>
          <a:off x="1280414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547" name="n_1aveValue【保健センター・保健所】&#10;有形固定資産減価償却率"/>
        <xdr:cNvSpPr txBox="1"/>
      </xdr:nvSpPr>
      <xdr:spPr>
        <a:xfrm>
          <a:off x="134372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48" name="n_2aveValue【保健センター・保健所】&#10;有形固定資産減価償却率"/>
        <xdr:cNvSpPr txBox="1"/>
      </xdr:nvSpPr>
      <xdr:spPr>
        <a:xfrm>
          <a:off x="126752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154195</xdr:rowOff>
    </xdr:from>
    <xdr:ext cx="405111" cy="259045"/>
    <xdr:sp macro="" textlink="">
      <xdr:nvSpPr>
        <xdr:cNvPr id="549" name="n_2mainValue【保健センター・保健所】&#10;有形固定資産減価償却率"/>
        <xdr:cNvSpPr txBox="1"/>
      </xdr:nvSpPr>
      <xdr:spPr>
        <a:xfrm>
          <a:off x="12675244" y="937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1" name="直線コネクタ 570"/>
        <xdr:cNvCxnSpPr/>
      </xdr:nvCxnSpPr>
      <xdr:spPr>
        <a:xfrm flipV="1">
          <a:off x="19509104" y="925449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1954784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19443700" y="1050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76" name="【保健センター・保健所】&#10;一人当たり面積平均値テキスト"/>
        <xdr:cNvSpPr txBox="1"/>
      </xdr:nvSpPr>
      <xdr:spPr>
        <a:xfrm>
          <a:off x="1954784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7" name="フローチャート: 判断 576"/>
        <xdr:cNvSpPr/>
      </xdr:nvSpPr>
      <xdr:spPr>
        <a:xfrm>
          <a:off x="1945894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xdr:cNvSpPr/>
      </xdr:nvSpPr>
      <xdr:spPr>
        <a:xfrm>
          <a:off x="18735040" y="1007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9" name="フローチャート: 判断 578"/>
        <xdr:cNvSpPr/>
      </xdr:nvSpPr>
      <xdr:spPr>
        <a:xfrm>
          <a:off x="179374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85" name="楕円 584"/>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86" name="n_1aveValue【保健センター・保健所】&#10;一人当たり面積"/>
        <xdr:cNvSpPr txBox="1"/>
      </xdr:nvSpPr>
      <xdr:spPr>
        <a:xfrm>
          <a:off x="185611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87" name="n_2aveValue【保健センター・保健所】&#10;一人当たり面積"/>
        <xdr:cNvSpPr txBox="1"/>
      </xdr:nvSpPr>
      <xdr:spPr>
        <a:xfrm>
          <a:off x="177762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88" name="n_2mainValue【保健センター・保健所】&#10;一人当たり面積"/>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9" name="テキスト ボックス 59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1" name="テキスト ボックス 600"/>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1" name="テキスト ボックス 610"/>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3" name="テキスト ボックス 612"/>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15" name="直線コネクタ 614"/>
        <xdr:cNvCxnSpPr/>
      </xdr:nvCxnSpPr>
      <xdr:spPr>
        <a:xfrm flipV="1">
          <a:off x="14375764" y="13163006"/>
          <a:ext cx="0" cy="130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16" name="【消防施設】&#10;有形固定資産減価償却率最小値テキスト"/>
        <xdr:cNvSpPr txBox="1"/>
      </xdr:nvSpPr>
      <xdr:spPr>
        <a:xfrm>
          <a:off x="14414500" y="1447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17" name="直線コネクタ 616"/>
        <xdr:cNvCxnSpPr/>
      </xdr:nvCxnSpPr>
      <xdr:spPr>
        <a:xfrm>
          <a:off x="14287500" y="14468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18" name="【消防施設】&#10;有形固定資産減価償却率最大値テキスト"/>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19" name="直線コネクタ 618"/>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20" name="【消防施設】&#10;有形固定資産減価償却率平均値テキスト"/>
        <xdr:cNvSpPr txBox="1"/>
      </xdr:nvSpPr>
      <xdr:spPr>
        <a:xfrm>
          <a:off x="14414500" y="1370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1" name="フローチャート: 判断 620"/>
        <xdr:cNvSpPr/>
      </xdr:nvSpPr>
      <xdr:spPr>
        <a:xfrm>
          <a:off x="14325600" y="1373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2" name="フローチャート: 判断 621"/>
        <xdr:cNvSpPr/>
      </xdr:nvSpPr>
      <xdr:spPr>
        <a:xfrm>
          <a:off x="1357884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3" name="フローチャート: 判断 622"/>
        <xdr:cNvSpPr/>
      </xdr:nvSpPr>
      <xdr:spPr>
        <a:xfrm>
          <a:off x="128041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629" name="楕円 628"/>
        <xdr:cNvSpPr/>
      </xdr:nvSpPr>
      <xdr:spPr>
        <a:xfrm>
          <a:off x="14325600" y="13724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630" name="【消防施設】&#10;有形固定資産減価償却率該当値テキスト"/>
        <xdr:cNvSpPr txBox="1"/>
      </xdr:nvSpPr>
      <xdr:spPr>
        <a:xfrm>
          <a:off x="14414500"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31" name="楕円 630"/>
        <xdr:cNvSpPr/>
      </xdr:nvSpPr>
      <xdr:spPr>
        <a:xfrm>
          <a:off x="13578840" y="137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25037</xdr:rowOff>
    </xdr:from>
    <xdr:to>
      <xdr:col>85</xdr:col>
      <xdr:colOff>127000</xdr:colOff>
      <xdr:row>82</xdr:row>
      <xdr:rowOff>96882</xdr:rowOff>
    </xdr:to>
    <xdr:cxnSp macro="">
      <xdr:nvCxnSpPr>
        <xdr:cNvPr id="632" name="直線コネクタ 631"/>
        <xdr:cNvCxnSpPr/>
      </xdr:nvCxnSpPr>
      <xdr:spPr>
        <a:xfrm flipV="1">
          <a:off x="13629640" y="13771517"/>
          <a:ext cx="74676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36286</xdr:rowOff>
    </xdr:from>
    <xdr:to>
      <xdr:col>76</xdr:col>
      <xdr:colOff>165100</xdr:colOff>
      <xdr:row>84</xdr:row>
      <xdr:rowOff>137886</xdr:rowOff>
    </xdr:to>
    <xdr:sp macro="" textlink="">
      <xdr:nvSpPr>
        <xdr:cNvPr id="633" name="楕円 632"/>
        <xdr:cNvSpPr/>
      </xdr:nvSpPr>
      <xdr:spPr>
        <a:xfrm>
          <a:off x="1280414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84</xdr:row>
      <xdr:rowOff>87086</xdr:rowOff>
    </xdr:to>
    <xdr:cxnSp macro="">
      <xdr:nvCxnSpPr>
        <xdr:cNvPr id="634" name="直線コネクタ 633"/>
        <xdr:cNvCxnSpPr/>
      </xdr:nvCxnSpPr>
      <xdr:spPr>
        <a:xfrm flipV="1">
          <a:off x="12854940" y="13843362"/>
          <a:ext cx="774700" cy="3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35" name="n_1aveValue【消防施設】&#10;有形固定資産減価償却率"/>
        <xdr:cNvSpPr txBox="1"/>
      </xdr:nvSpPr>
      <xdr:spPr>
        <a:xfrm>
          <a:off x="13437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36" name="n_2aveValue【消防施設】&#10;有形固定資産減価償却率"/>
        <xdr:cNvSpPr txBox="1"/>
      </xdr:nvSpPr>
      <xdr:spPr>
        <a:xfrm>
          <a:off x="126752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637" name="n_1mainValue【消防施設】&#10;有形固定資産減価償却率"/>
        <xdr:cNvSpPr txBox="1"/>
      </xdr:nvSpPr>
      <xdr:spPr>
        <a:xfrm>
          <a:off x="13437244" y="135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129013</xdr:rowOff>
    </xdr:from>
    <xdr:ext cx="405111" cy="259045"/>
    <xdr:sp macro="" textlink="">
      <xdr:nvSpPr>
        <xdr:cNvPr id="638" name="n_2mainValue【消防施設】&#10;有形固定資産減価償却率"/>
        <xdr:cNvSpPr txBox="1"/>
      </xdr:nvSpPr>
      <xdr:spPr>
        <a:xfrm>
          <a:off x="12675244" y="1421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2" name="直線コネクタ 661"/>
        <xdr:cNvCxnSpPr/>
      </xdr:nvCxnSpPr>
      <xdr:spPr>
        <a:xfrm flipV="1">
          <a:off x="19509104" y="13247371"/>
          <a:ext cx="0" cy="114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3"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64" name="直線コネクタ 663"/>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65" name="【消防施設】&#10;一人当たり面積最大値テキスト"/>
        <xdr:cNvSpPr txBox="1"/>
      </xdr:nvSpPr>
      <xdr:spPr>
        <a:xfrm>
          <a:off x="19547840" y="130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66" name="直線コネクタ 665"/>
        <xdr:cNvCxnSpPr/>
      </xdr:nvCxnSpPr>
      <xdr:spPr>
        <a:xfrm>
          <a:off x="19443700" y="13247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67" name="【消防施設】&#10;一人当たり面積平均値テキスト"/>
        <xdr:cNvSpPr txBox="1"/>
      </xdr:nvSpPr>
      <xdr:spPr>
        <a:xfrm>
          <a:off x="19547840" y="1382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68" name="フローチャート: 判断 667"/>
        <xdr:cNvSpPr/>
      </xdr:nvSpPr>
      <xdr:spPr>
        <a:xfrm>
          <a:off x="1945894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69" name="フローチャート: 判断 668"/>
        <xdr:cNvSpPr/>
      </xdr:nvSpPr>
      <xdr:spPr>
        <a:xfrm>
          <a:off x="1873504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0" name="フローチャート: 判断 669"/>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6" name="楕円 675"/>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77" name="【消防施設】&#10;一人当たり面積該当値テキスト"/>
        <xdr:cNvSpPr txBox="1"/>
      </xdr:nvSpPr>
      <xdr:spPr>
        <a:xfrm>
          <a:off x="19547840"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678" name="楕円 677"/>
        <xdr:cNvSpPr/>
      </xdr:nvSpPr>
      <xdr:spPr>
        <a:xfrm>
          <a:off x="18735040" y="14168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137161</xdr:rowOff>
    </xdr:to>
    <xdr:cxnSp macro="">
      <xdr:nvCxnSpPr>
        <xdr:cNvPr id="679" name="直線コネクタ 678"/>
        <xdr:cNvCxnSpPr/>
      </xdr:nvCxnSpPr>
      <xdr:spPr>
        <a:xfrm flipV="1">
          <a:off x="18778220" y="1421129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86361</xdr:rowOff>
    </xdr:from>
    <xdr:to>
      <xdr:col>107</xdr:col>
      <xdr:colOff>101600</xdr:colOff>
      <xdr:row>85</xdr:row>
      <xdr:rowOff>16511</xdr:rowOff>
    </xdr:to>
    <xdr:sp macro="" textlink="">
      <xdr:nvSpPr>
        <xdr:cNvPr id="680" name="楕円 679"/>
        <xdr:cNvSpPr/>
      </xdr:nvSpPr>
      <xdr:spPr>
        <a:xfrm>
          <a:off x="17937480" y="14168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137161</xdr:rowOff>
    </xdr:from>
    <xdr:to>
      <xdr:col>111</xdr:col>
      <xdr:colOff>177800</xdr:colOff>
      <xdr:row>84</xdr:row>
      <xdr:rowOff>137161</xdr:rowOff>
    </xdr:to>
    <xdr:cxnSp macro="">
      <xdr:nvCxnSpPr>
        <xdr:cNvPr id="681" name="直線コネクタ 680"/>
        <xdr:cNvCxnSpPr/>
      </xdr:nvCxnSpPr>
      <xdr:spPr>
        <a:xfrm>
          <a:off x="17988280" y="142189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82" name="n_1aveValue【消防施設】&#10;一人当たり面積"/>
        <xdr:cNvSpPr txBox="1"/>
      </xdr:nvSpPr>
      <xdr:spPr>
        <a:xfrm>
          <a:off x="1856112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3"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7638</xdr:rowOff>
    </xdr:from>
    <xdr:ext cx="469744" cy="259045"/>
    <xdr:sp macro="" textlink="">
      <xdr:nvSpPr>
        <xdr:cNvPr id="684" name="n_1mainValue【消防施設】&#10;一人当たり面積"/>
        <xdr:cNvSpPr txBox="1"/>
      </xdr:nvSpPr>
      <xdr:spPr>
        <a:xfrm>
          <a:off x="185611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7638</xdr:rowOff>
    </xdr:from>
    <xdr:ext cx="469744" cy="259045"/>
    <xdr:sp macro="" textlink="">
      <xdr:nvSpPr>
        <xdr:cNvPr id="685" name="n_2mainValue【消防施設】&#10;一人当たり面積"/>
        <xdr:cNvSpPr txBox="1"/>
      </xdr:nvSpPr>
      <xdr:spPr>
        <a:xfrm>
          <a:off x="1777626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6" name="テキスト ボックス 695"/>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7" name="直線コネクタ 69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8" name="テキスト ボックス 697"/>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9" name="直線コネクタ 69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0" name="テキスト ボックス 69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1" name="直線コネクタ 70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2" name="テキスト ボックス 70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3" name="直線コネクタ 70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4" name="テキスト ボックス 70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5" name="直線コネクタ 70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6" name="テキスト ボックス 705"/>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10" name="直線コネクタ 709"/>
        <xdr:cNvCxnSpPr/>
      </xdr:nvCxnSpPr>
      <xdr:spPr>
        <a:xfrm flipV="1">
          <a:off x="14375764" y="17000220"/>
          <a:ext cx="0" cy="11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11" name="【庁舎】&#10;有形固定資産減価償却率最小値テキスト"/>
        <xdr:cNvSpPr txBox="1"/>
      </xdr:nvSpPr>
      <xdr:spPr>
        <a:xfrm>
          <a:off x="14414500" y="18171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12" name="直線コネクタ 711"/>
        <xdr:cNvCxnSpPr/>
      </xdr:nvCxnSpPr>
      <xdr:spPr>
        <a:xfrm>
          <a:off x="14287500" y="18167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13" name="【庁舎】&#10;有形固定資産減価償却率最大値テキスト"/>
        <xdr:cNvSpPr txBox="1"/>
      </xdr:nvSpPr>
      <xdr:spPr>
        <a:xfrm>
          <a:off x="14414500" y="1677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14" name="直線コネクタ 713"/>
        <xdr:cNvCxnSpPr/>
      </xdr:nvCxnSpPr>
      <xdr:spPr>
        <a:xfrm>
          <a:off x="14287500" y="1700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715" name="【庁舎】&#10;有形固定資産減価償却率平均値テキスト"/>
        <xdr:cNvSpPr txBox="1"/>
      </xdr:nvSpPr>
      <xdr:spPr>
        <a:xfrm>
          <a:off x="14414500" y="17385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16" name="フローチャート: 判断 715"/>
        <xdr:cNvSpPr/>
      </xdr:nvSpPr>
      <xdr:spPr>
        <a:xfrm>
          <a:off x="14325600" y="175304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7" name="フローチャート: 判断 716"/>
        <xdr:cNvSpPr/>
      </xdr:nvSpPr>
      <xdr:spPr>
        <a:xfrm>
          <a:off x="1357884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18" name="フローチャート: 判断 717"/>
        <xdr:cNvSpPr/>
      </xdr:nvSpPr>
      <xdr:spPr>
        <a:xfrm>
          <a:off x="1280414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24" name="楕円 723"/>
        <xdr:cNvSpPr/>
      </xdr:nvSpPr>
      <xdr:spPr>
        <a:xfrm>
          <a:off x="14325600" y="176599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725" name="【庁舎】&#10;有形固定資産減価償却率該当値テキスト"/>
        <xdr:cNvSpPr txBox="1"/>
      </xdr:nvSpPr>
      <xdr:spPr>
        <a:xfrm>
          <a:off x="14414500"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726" name="楕円 725"/>
        <xdr:cNvSpPr/>
      </xdr:nvSpPr>
      <xdr:spPr>
        <a:xfrm>
          <a:off x="13578840" y="17698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108586</xdr:rowOff>
    </xdr:from>
    <xdr:to>
      <xdr:col>85</xdr:col>
      <xdr:colOff>127000</xdr:colOff>
      <xdr:row>105</xdr:row>
      <xdr:rowOff>146686</xdr:rowOff>
    </xdr:to>
    <xdr:cxnSp macro="">
      <xdr:nvCxnSpPr>
        <xdr:cNvPr id="727" name="直線コネクタ 726"/>
        <xdr:cNvCxnSpPr/>
      </xdr:nvCxnSpPr>
      <xdr:spPr>
        <a:xfrm flipV="1">
          <a:off x="13629640" y="17710786"/>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728" name="楕円 727"/>
        <xdr:cNvSpPr/>
      </xdr:nvSpPr>
      <xdr:spPr>
        <a:xfrm>
          <a:off x="1280414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146686</xdr:rowOff>
    </xdr:from>
    <xdr:to>
      <xdr:col>81</xdr:col>
      <xdr:colOff>50800</xdr:colOff>
      <xdr:row>105</xdr:row>
      <xdr:rowOff>163830</xdr:rowOff>
    </xdr:to>
    <xdr:cxnSp macro="">
      <xdr:nvCxnSpPr>
        <xdr:cNvPr id="729" name="直線コネクタ 728"/>
        <xdr:cNvCxnSpPr/>
      </xdr:nvCxnSpPr>
      <xdr:spPr>
        <a:xfrm flipV="1">
          <a:off x="12854940" y="17748886"/>
          <a:ext cx="7747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0" name="n_1aveValue【庁舎】&#10;有形固定資産減価償却率"/>
        <xdr:cNvSpPr txBox="1"/>
      </xdr:nvSpPr>
      <xdr:spPr>
        <a:xfrm>
          <a:off x="13437244" y="174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731" name="n_2aveValue【庁舎】&#10;有形固定資産減価償却率"/>
        <xdr:cNvSpPr txBox="1"/>
      </xdr:nvSpPr>
      <xdr:spPr>
        <a:xfrm>
          <a:off x="126752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732" name="n_1mainValue【庁舎】&#10;有形固定資産減価償却率"/>
        <xdr:cNvSpPr txBox="1"/>
      </xdr:nvSpPr>
      <xdr:spPr>
        <a:xfrm>
          <a:off x="13437244" y="177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733" name="n_2mainValue【庁舎】&#10;有形固定資産減価償却率"/>
        <xdr:cNvSpPr txBox="1"/>
      </xdr:nvSpPr>
      <xdr:spPr>
        <a:xfrm>
          <a:off x="126752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4" name="直線コネクタ 74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5" name="テキスト ボックス 74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6" name="直線コネクタ 74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7" name="テキスト ボックス 74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8" name="直線コネクタ 74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9" name="テキスト ボックス 74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0" name="直線コネクタ 74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1" name="テキスト ボックス 75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55" name="直線コネクタ 754"/>
        <xdr:cNvCxnSpPr/>
      </xdr:nvCxnSpPr>
      <xdr:spPr>
        <a:xfrm flipV="1">
          <a:off x="19509104" y="17148048"/>
          <a:ext cx="0" cy="861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56" name="【庁舎】&#10;一人当たり面積最小値テキスト"/>
        <xdr:cNvSpPr txBox="1"/>
      </xdr:nvSpPr>
      <xdr:spPr>
        <a:xfrm>
          <a:off x="1954784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57" name="直線コネクタ 756"/>
        <xdr:cNvCxnSpPr/>
      </xdr:nvCxnSpPr>
      <xdr:spPr>
        <a:xfrm>
          <a:off x="19443700" y="18009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58" name="【庁舎】&#10;一人当たり面積最大値テキスト"/>
        <xdr:cNvSpPr txBox="1"/>
      </xdr:nvSpPr>
      <xdr:spPr>
        <a:xfrm>
          <a:off x="19547840" y="1693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59" name="直線コネクタ 758"/>
        <xdr:cNvCxnSpPr/>
      </xdr:nvCxnSpPr>
      <xdr:spPr>
        <a:xfrm>
          <a:off x="19443700" y="17148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60" name="【庁舎】&#10;一人当たり面積平均値テキスト"/>
        <xdr:cNvSpPr txBox="1"/>
      </xdr:nvSpPr>
      <xdr:spPr>
        <a:xfrm>
          <a:off x="19547840" y="17679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1" name="フローチャート: 判断 760"/>
        <xdr:cNvSpPr/>
      </xdr:nvSpPr>
      <xdr:spPr>
        <a:xfrm>
          <a:off x="19458940" y="17700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62" name="フローチャート: 判断 761"/>
        <xdr:cNvSpPr/>
      </xdr:nvSpPr>
      <xdr:spPr>
        <a:xfrm>
          <a:off x="18735040" y="1673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3" name="フローチャート: 判断 762"/>
        <xdr:cNvSpPr/>
      </xdr:nvSpPr>
      <xdr:spPr>
        <a:xfrm>
          <a:off x="179374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69" name="楕円 768"/>
        <xdr:cNvSpPr/>
      </xdr:nvSpPr>
      <xdr:spPr>
        <a:xfrm>
          <a:off x="1945894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770" name="【庁舎】&#10;一人当たり面積該当値テキスト"/>
        <xdr:cNvSpPr txBox="1"/>
      </xdr:nvSpPr>
      <xdr:spPr>
        <a:xfrm>
          <a:off x="19547840" y="173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771" name="楕円 770"/>
        <xdr:cNvSpPr/>
      </xdr:nvSpPr>
      <xdr:spPr>
        <a:xfrm>
          <a:off x="18735040" y="17450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67056</xdr:rowOff>
    </xdr:from>
    <xdr:to>
      <xdr:col>116</xdr:col>
      <xdr:colOff>63500</xdr:colOff>
      <xdr:row>104</xdr:row>
      <xdr:rowOff>67056</xdr:rowOff>
    </xdr:to>
    <xdr:cxnSp macro="">
      <xdr:nvCxnSpPr>
        <xdr:cNvPr id="772" name="直線コネクタ 771"/>
        <xdr:cNvCxnSpPr/>
      </xdr:nvCxnSpPr>
      <xdr:spPr>
        <a:xfrm>
          <a:off x="18778220" y="175016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773" name="楕円 772"/>
        <xdr:cNvSpPr/>
      </xdr:nvSpPr>
      <xdr:spPr>
        <a:xfrm>
          <a:off x="1793748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67056</xdr:rowOff>
    </xdr:from>
    <xdr:to>
      <xdr:col>111</xdr:col>
      <xdr:colOff>177800</xdr:colOff>
      <xdr:row>105</xdr:row>
      <xdr:rowOff>121920</xdr:rowOff>
    </xdr:to>
    <xdr:cxnSp macro="">
      <xdr:nvCxnSpPr>
        <xdr:cNvPr id="774" name="直線コネクタ 773"/>
        <xdr:cNvCxnSpPr/>
      </xdr:nvCxnSpPr>
      <xdr:spPr>
        <a:xfrm flipV="1">
          <a:off x="17988280" y="17501616"/>
          <a:ext cx="78994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75" name="n_1aveValue【庁舎】&#10;一人当たり面積"/>
        <xdr:cNvSpPr txBox="1"/>
      </xdr:nvSpPr>
      <xdr:spPr>
        <a:xfrm>
          <a:off x="1856112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76" name="n_2aveValue【庁舎】&#10;一人当たり面積"/>
        <xdr:cNvSpPr txBox="1"/>
      </xdr:nvSpPr>
      <xdr:spPr>
        <a:xfrm>
          <a:off x="17776267" y="1781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108983</xdr:rowOff>
    </xdr:from>
    <xdr:ext cx="469744" cy="259045"/>
    <xdr:sp macro="" textlink="">
      <xdr:nvSpPr>
        <xdr:cNvPr id="777" name="n_1mainValue【庁舎】&#10;一人当たり面積"/>
        <xdr:cNvSpPr txBox="1"/>
      </xdr:nvSpPr>
      <xdr:spPr>
        <a:xfrm>
          <a:off x="18561127" y="175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778" name="n_2mainValue【庁舎】&#10;一人当たり面積"/>
        <xdr:cNvSpPr txBox="1"/>
      </xdr:nvSpPr>
      <xdr:spPr>
        <a:xfrm>
          <a:off x="177762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類似団体と比較して、有形固定資産減価償却率が高くなっている施設は、福祉施設、市民会館、一般廃棄物処理施設、消防施設であり、低くなってる施設は、図書館、体育館・プール、庁舎である。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福祉施設については、三和地域福祉センター（平成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年取得）、心身障害者福祉センターあおぞら（昭和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年取得）、総和老人福祉センター「せせらぎの里」（昭和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年取得）等の耐用年数の経過が長いことによる。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市民会館については、昭和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年取得の施設であり、開館から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年以上経過し、償却率が増加している。本施設は、今後も継続して使用する方向なので、適正な施設の維持管理に努めていく。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一般廃棄物処理施設については、渡良瀬し尿処理場（昭和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年取得）、古河クリーンセンター（平成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年取得）の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施設を有し、うち渡良瀬し尿処理場は、耐用年数も経過し老朽化が著しかったため、さしま環境一部事務組合に処理委託した。古河クリーンセンターについて</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は、施設の老朽化が進んでいるためさしま環境一部事務組合への統合を検討している。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年度に策定した公共施設等総合管理基本方針に基づき、サービス低下を招くことなく、施設の集約化を進め、質及び量の適切な維持管理に努めていく。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大型事業所の進出により税収は年々増収となっているものの、平成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年間連続して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ずつ低下しており、類似団体平均も下回っている。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今後も、事業の見直しなどにより、歳出の削減を図るとともに、市税の徴収率向上等の取組により歳入の確保に努め、健全な財政基盤の確立を図る。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固定資産税や市民税の増加により市税が増加したものの、扶助費や繰出金の増加、公債費における元金償還金等の増加が影響し、前年度比で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、主に繰出金について</a:t>
          </a:r>
          <a:r>
            <a:rPr kumimoji="1" lang="ja-JP" altLang="en-US" sz="1300">
              <a:latin typeface="ＭＳ Ｐゴシック" panose="020B0600070205080204" pitchFamily="50" charset="-128"/>
              <a:ea typeface="ＭＳ Ｐゴシック" panose="020B0600070205080204" pitchFamily="50" charset="-128"/>
            </a:rPr>
            <a:t>重点的に削減を図り、財源の確保に努めるとともに、事務事業の見直しにより経常経費を削減し、財政運営ガイドラインの目標である</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％未満を維持するよう努める。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62</xdr:row>
      <xdr:rowOff>153035</xdr:rowOff>
    </xdr:to>
    <xdr:cxnSp macro="">
      <xdr:nvCxnSpPr>
        <xdr:cNvPr id="130" name="直線コネクタ 129"/>
        <xdr:cNvCxnSpPr/>
      </xdr:nvCxnSpPr>
      <xdr:spPr>
        <a:xfrm flipV="1">
          <a:off x="4114800" y="107769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153035</xdr:rowOff>
    </xdr:to>
    <xdr:cxnSp macro="">
      <xdr:nvCxnSpPr>
        <xdr:cNvPr id="133" name="直線コネクタ 132"/>
        <xdr:cNvCxnSpPr/>
      </xdr:nvCxnSpPr>
      <xdr:spPr>
        <a:xfrm>
          <a:off x="3225800" y="1066228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62</xdr:row>
      <xdr:rowOff>140970</xdr:rowOff>
    </xdr:to>
    <xdr:cxnSp macro="">
      <xdr:nvCxnSpPr>
        <xdr:cNvPr id="136" name="直線コネクタ 135"/>
        <xdr:cNvCxnSpPr/>
      </xdr:nvCxnSpPr>
      <xdr:spPr>
        <a:xfrm flipV="1">
          <a:off x="2336800" y="106622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140970</xdr:rowOff>
    </xdr:to>
    <xdr:cxnSp macro="">
      <xdr:nvCxnSpPr>
        <xdr:cNvPr id="139" name="直線コネクタ 138"/>
        <xdr:cNvCxnSpPr/>
      </xdr:nvCxnSpPr>
      <xdr:spPr>
        <a:xfrm>
          <a:off x="14478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138130</xdr:rowOff>
    </xdr:from>
    <xdr:ext cx="762000" cy="259045"/>
    <xdr:sp macro="" textlink="">
      <xdr:nvSpPr>
        <xdr:cNvPr id="141" name="テキスト ボックス 140"/>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43" name="テキスト ボックス 142"/>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9" name="楕円 148"/>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50" name="財政構造の弾力性該当値テキスト"/>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1" name="楕円 150"/>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2" name="テキスト ボックス 151"/>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3" name="楕円 152"/>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4" name="テキスト ボックス 153"/>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6" name="テキスト ボックス 155"/>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が、物件費は上昇傾向、人件費については減少傾向にある。物件費については、保有する公共施設数が多く、その維持管理に費用がかかっているので、今後も行財政改革への取り組みを通じて、義務的経費を削減するなど、現在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61404</xdr:rowOff>
    </xdr:from>
    <xdr:to>
      <xdr:col>23</xdr:col>
      <xdr:colOff>133350</xdr:colOff>
      <xdr:row>81</xdr:row>
      <xdr:rowOff>83138</xdr:rowOff>
    </xdr:to>
    <xdr:cxnSp macro="">
      <xdr:nvCxnSpPr>
        <xdr:cNvPr id="195" name="直線コネクタ 194"/>
        <xdr:cNvCxnSpPr/>
      </xdr:nvCxnSpPr>
      <xdr:spPr>
        <a:xfrm>
          <a:off x="4114800" y="13948854"/>
          <a:ext cx="8382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61404</xdr:rowOff>
    </xdr:from>
    <xdr:to>
      <xdr:col>19</xdr:col>
      <xdr:colOff>133350</xdr:colOff>
      <xdr:row>81</xdr:row>
      <xdr:rowOff>63833</xdr:rowOff>
    </xdr:to>
    <xdr:cxnSp macro="">
      <xdr:nvCxnSpPr>
        <xdr:cNvPr id="198" name="直線コネクタ 197"/>
        <xdr:cNvCxnSpPr/>
      </xdr:nvCxnSpPr>
      <xdr:spPr>
        <a:xfrm flipV="1">
          <a:off x="3225800" y="13948854"/>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29552</xdr:rowOff>
    </xdr:from>
    <xdr:to>
      <xdr:col>15</xdr:col>
      <xdr:colOff>82550</xdr:colOff>
      <xdr:row>81</xdr:row>
      <xdr:rowOff>63833</xdr:rowOff>
    </xdr:to>
    <xdr:cxnSp macro="">
      <xdr:nvCxnSpPr>
        <xdr:cNvPr id="201" name="直線コネクタ 200"/>
        <xdr:cNvCxnSpPr/>
      </xdr:nvCxnSpPr>
      <xdr:spPr>
        <a:xfrm>
          <a:off x="2336800" y="13917002"/>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140040</xdr:rowOff>
    </xdr:from>
    <xdr:to>
      <xdr:col>11</xdr:col>
      <xdr:colOff>31750</xdr:colOff>
      <xdr:row>81</xdr:row>
      <xdr:rowOff>29552</xdr:rowOff>
    </xdr:to>
    <xdr:cxnSp macro="">
      <xdr:nvCxnSpPr>
        <xdr:cNvPr id="204" name="直線コネクタ 203"/>
        <xdr:cNvCxnSpPr/>
      </xdr:nvCxnSpPr>
      <xdr:spPr>
        <a:xfrm>
          <a:off x="1447800" y="13856040"/>
          <a:ext cx="889000" cy="6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135231</xdr:rowOff>
    </xdr:from>
    <xdr:ext cx="762000" cy="259045"/>
    <xdr:sp macro="" textlink="">
      <xdr:nvSpPr>
        <xdr:cNvPr id="206" name="テキスト ボックス 205"/>
        <xdr:cNvSpPr txBox="1"/>
      </xdr:nvSpPr>
      <xdr:spPr>
        <a:xfrm>
          <a:off x="1955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08" name="テキスト ボックス 207"/>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32338</xdr:rowOff>
    </xdr:from>
    <xdr:to>
      <xdr:col>23</xdr:col>
      <xdr:colOff>184150</xdr:colOff>
      <xdr:row>81</xdr:row>
      <xdr:rowOff>133938</xdr:rowOff>
    </xdr:to>
    <xdr:sp macro="" textlink="">
      <xdr:nvSpPr>
        <xdr:cNvPr id="214" name="楕円 213"/>
        <xdr:cNvSpPr/>
      </xdr:nvSpPr>
      <xdr:spPr>
        <a:xfrm>
          <a:off x="4902200" y="13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48865</xdr:rowOff>
    </xdr:from>
    <xdr:ext cx="762000" cy="259045"/>
    <xdr:sp macro="" textlink="">
      <xdr:nvSpPr>
        <xdr:cNvPr id="215" name="人件費・物件費等の状況該当値テキスト"/>
        <xdr:cNvSpPr txBox="1"/>
      </xdr:nvSpPr>
      <xdr:spPr>
        <a:xfrm>
          <a:off x="5041900" y="1376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10604</xdr:rowOff>
    </xdr:from>
    <xdr:to>
      <xdr:col>19</xdr:col>
      <xdr:colOff>184150</xdr:colOff>
      <xdr:row>81</xdr:row>
      <xdr:rowOff>112204</xdr:rowOff>
    </xdr:to>
    <xdr:sp macro="" textlink="">
      <xdr:nvSpPr>
        <xdr:cNvPr id="216" name="楕円 215"/>
        <xdr:cNvSpPr/>
      </xdr:nvSpPr>
      <xdr:spPr>
        <a:xfrm>
          <a:off x="4064000" y="138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122381</xdr:rowOff>
    </xdr:from>
    <xdr:ext cx="736600" cy="259045"/>
    <xdr:sp macro="" textlink="">
      <xdr:nvSpPr>
        <xdr:cNvPr id="217" name="テキスト ボックス 216"/>
        <xdr:cNvSpPr txBox="1"/>
      </xdr:nvSpPr>
      <xdr:spPr>
        <a:xfrm>
          <a:off x="3733800" y="1366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13033</xdr:rowOff>
    </xdr:from>
    <xdr:to>
      <xdr:col>15</xdr:col>
      <xdr:colOff>133350</xdr:colOff>
      <xdr:row>81</xdr:row>
      <xdr:rowOff>114633</xdr:rowOff>
    </xdr:to>
    <xdr:sp macro="" textlink="">
      <xdr:nvSpPr>
        <xdr:cNvPr id="218" name="楕円 217"/>
        <xdr:cNvSpPr/>
      </xdr:nvSpPr>
      <xdr:spPr>
        <a:xfrm>
          <a:off x="3175000" y="13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124810</xdr:rowOff>
    </xdr:from>
    <xdr:ext cx="762000" cy="259045"/>
    <xdr:sp macro="" textlink="">
      <xdr:nvSpPr>
        <xdr:cNvPr id="219" name="テキスト ボックス 218"/>
        <xdr:cNvSpPr txBox="1"/>
      </xdr:nvSpPr>
      <xdr:spPr>
        <a:xfrm>
          <a:off x="2844800" y="1366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150202</xdr:rowOff>
    </xdr:from>
    <xdr:to>
      <xdr:col>11</xdr:col>
      <xdr:colOff>82550</xdr:colOff>
      <xdr:row>81</xdr:row>
      <xdr:rowOff>80352</xdr:rowOff>
    </xdr:to>
    <xdr:sp macro="" textlink="">
      <xdr:nvSpPr>
        <xdr:cNvPr id="220" name="楕円 219"/>
        <xdr:cNvSpPr/>
      </xdr:nvSpPr>
      <xdr:spPr>
        <a:xfrm>
          <a:off x="2286000" y="138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90529</xdr:rowOff>
    </xdr:from>
    <xdr:ext cx="762000" cy="259045"/>
    <xdr:sp macro="" textlink="">
      <xdr:nvSpPr>
        <xdr:cNvPr id="221" name="テキスト ボックス 220"/>
        <xdr:cNvSpPr txBox="1"/>
      </xdr:nvSpPr>
      <xdr:spPr>
        <a:xfrm>
          <a:off x="1955800" y="1363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89240</xdr:rowOff>
    </xdr:from>
    <xdr:to>
      <xdr:col>7</xdr:col>
      <xdr:colOff>31750</xdr:colOff>
      <xdr:row>81</xdr:row>
      <xdr:rowOff>19390</xdr:rowOff>
    </xdr:to>
    <xdr:sp macro="" textlink="">
      <xdr:nvSpPr>
        <xdr:cNvPr id="222" name="楕円 221"/>
        <xdr:cNvSpPr/>
      </xdr:nvSpPr>
      <xdr:spPr>
        <a:xfrm>
          <a:off x="1397000" y="138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29567</xdr:rowOff>
    </xdr:from>
    <xdr:ext cx="762000" cy="259045"/>
    <xdr:sp macro="" textlink="">
      <xdr:nvSpPr>
        <xdr:cNvPr id="223" name="テキスト ボックス 222"/>
        <xdr:cNvSpPr txBox="1"/>
      </xdr:nvSpPr>
      <xdr:spPr>
        <a:xfrm>
          <a:off x="1066800" y="1357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latin typeface="ＭＳ Ｐゴシック" panose="020B0600070205080204" pitchFamily="50" charset="-128"/>
              <a:ea typeface="ＭＳ Ｐゴシック" panose="020B0600070205080204" pitchFamily="50" charset="-128"/>
            </a:rPr>
            <a:t>　</a:t>
          </a:r>
          <a:r>
            <a:rPr lang="ja-JP" altLang="en-US" sz="1300">
              <a:solidFill>
                <a:sysClr val="windowText" lastClr="000000"/>
              </a:solidFill>
              <a:latin typeface="ＭＳ Ｐゴシック" panose="020B0600070205080204" pitchFamily="50" charset="-128"/>
              <a:ea typeface="ＭＳ Ｐゴシック" panose="020B0600070205080204" pitchFamily="50" charset="-128"/>
            </a:rPr>
            <a:t>近年、同水準で推移しているものの、類似団体平均及び全国市平均と比較して大幅に下回っている。</a:t>
          </a:r>
          <a:endParaRPr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今後も国における給与制度改革を見据えながら、給与制度の見直しを図るなど、引き続き給与水準の適正化に努める。</a:t>
          </a:r>
          <a:endParaRPr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74084</xdr:rowOff>
    </xdr:to>
    <xdr:cxnSp macro="">
      <xdr:nvCxnSpPr>
        <xdr:cNvPr id="257" name="直線コネクタ 256"/>
        <xdr:cNvCxnSpPr/>
      </xdr:nvCxnSpPr>
      <xdr:spPr>
        <a:xfrm>
          <a:off x="16179800" y="13961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74084</xdr:rowOff>
    </xdr:to>
    <xdr:cxnSp macro="">
      <xdr:nvCxnSpPr>
        <xdr:cNvPr id="260" name="直線コネクタ 259"/>
        <xdr:cNvCxnSpPr/>
      </xdr:nvCxnSpPr>
      <xdr:spPr>
        <a:xfrm>
          <a:off x="15290800" y="139012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13759</xdr:rowOff>
    </xdr:to>
    <xdr:cxnSp macro="">
      <xdr:nvCxnSpPr>
        <xdr:cNvPr id="263" name="直線コネクタ 262"/>
        <xdr:cNvCxnSpPr/>
      </xdr:nvCxnSpPr>
      <xdr:spPr>
        <a:xfrm>
          <a:off x="14401800" y="138408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33866</xdr:rowOff>
    </xdr:to>
    <xdr:cxnSp macro="">
      <xdr:nvCxnSpPr>
        <xdr:cNvPr id="266" name="直線コネクタ 265"/>
        <xdr:cNvCxnSpPr/>
      </xdr:nvCxnSpPr>
      <xdr:spPr>
        <a:xfrm flipV="1">
          <a:off x="13512800" y="138408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139293</xdr:rowOff>
    </xdr:from>
    <xdr:ext cx="762000" cy="259045"/>
    <xdr:sp macro="" textlink="">
      <xdr:nvSpPr>
        <xdr:cNvPr id="268" name="テキスト ボックス 267"/>
        <xdr:cNvSpPr txBox="1"/>
      </xdr:nvSpPr>
      <xdr:spPr>
        <a:xfrm>
          <a:off x="14020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70" name="テキスト ボックス 269"/>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6" name="楕円 275"/>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39811</xdr:rowOff>
    </xdr:from>
    <xdr:ext cx="762000" cy="259045"/>
    <xdr:sp macro="" textlink="">
      <xdr:nvSpPr>
        <xdr:cNvPr id="277"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8" name="楕円 277"/>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9" name="テキスト ボックス 278"/>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80" name="楕円 279"/>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81" name="テキスト ボックス 280"/>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82" name="楕円 281"/>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3" name="テキスト ボックス 282"/>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4" name="楕円 283"/>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5" name="テキスト ボックス 284"/>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latin typeface="ＭＳ Ｐゴシック" panose="020B0600070205080204" pitchFamily="50" charset="-128"/>
              <a:ea typeface="ＭＳ Ｐゴシック" panose="020B0600070205080204" pitchFamily="50" charset="-128"/>
            </a:rPr>
            <a:t>　平成</a:t>
          </a:r>
          <a:r>
            <a:rPr lang="en-US" altLang="ja-JP" sz="1300">
              <a:latin typeface="ＭＳ Ｐゴシック" panose="020B0600070205080204" pitchFamily="50" charset="-128"/>
              <a:ea typeface="ＭＳ Ｐゴシック" panose="020B0600070205080204" pitchFamily="50" charset="-128"/>
            </a:rPr>
            <a:t>17</a:t>
          </a:r>
          <a:r>
            <a:rPr lang="ja-JP" altLang="en-US" sz="1300">
              <a:latin typeface="ＭＳ Ｐゴシック" panose="020B0600070205080204" pitchFamily="50" charset="-128"/>
              <a:ea typeface="ＭＳ Ｐゴシック" panose="020B0600070205080204" pitchFamily="50" charset="-128"/>
            </a:rPr>
            <a:t>年の合併以降、新規採用職員の採用抑制、組織の簡素合理化、事務事業の</a:t>
          </a:r>
          <a:r>
            <a:rPr lang="ja-JP" altLang="en-US" sz="1300">
              <a:solidFill>
                <a:sysClr val="windowText" lastClr="000000"/>
              </a:solidFill>
              <a:latin typeface="ＭＳ Ｐゴシック" panose="020B0600070205080204" pitchFamily="50" charset="-128"/>
              <a:ea typeface="ＭＳ Ｐゴシック" panose="020B0600070205080204" pitchFamily="50" charset="-128"/>
            </a:rPr>
            <a:t>見直し等を行ってきたこと</a:t>
          </a:r>
          <a:r>
            <a:rPr lang="ja-JP" altLang="en-US" sz="1300">
              <a:latin typeface="ＭＳ Ｐゴシック" panose="020B0600070205080204" pitchFamily="50" charset="-128"/>
              <a:ea typeface="ＭＳ Ｐゴシック" panose="020B0600070205080204" pitchFamily="50" charset="-128"/>
            </a:rPr>
            <a:t>により、類似団体を大きく下回っている。</a:t>
          </a:r>
          <a:br>
            <a:rPr lang="ja-JP" altLang="en-US" sz="1300">
              <a:latin typeface="ＭＳ Ｐゴシック" panose="020B0600070205080204" pitchFamily="50" charset="-128"/>
              <a:ea typeface="ＭＳ Ｐゴシック" panose="020B0600070205080204" pitchFamily="50" charset="-128"/>
            </a:rPr>
          </a:br>
          <a:r>
            <a:rPr lang="ja-JP" altLang="en-US" sz="1300">
              <a:latin typeface="ＭＳ Ｐゴシック" panose="020B0600070205080204" pitchFamily="50" charset="-128"/>
              <a:ea typeface="ＭＳ Ｐゴシック" panose="020B0600070205080204" pitchFamily="50" charset="-128"/>
            </a:rPr>
            <a:t>　定員適正化計画等を踏まえ、将来の行政運営に支障のないよう新規採用職員を一定数確保しつつ、組織・機構の見直しや民間委託の推進を図るなどして、引き続き適正な定員管理に努める。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142557</xdr:rowOff>
    </xdr:to>
    <xdr:cxnSp macro="">
      <xdr:nvCxnSpPr>
        <xdr:cNvPr id="320" name="直線コネクタ 319"/>
        <xdr:cNvCxnSpPr/>
      </xdr:nvCxnSpPr>
      <xdr:spPr>
        <a:xfrm flipV="1">
          <a:off x="16179800" y="1025609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142557</xdr:rowOff>
    </xdr:to>
    <xdr:cxnSp macro="">
      <xdr:nvCxnSpPr>
        <xdr:cNvPr id="323" name="直線コネクタ 322"/>
        <xdr:cNvCxnSpPr/>
      </xdr:nvCxnSpPr>
      <xdr:spPr>
        <a:xfrm>
          <a:off x="15290800" y="1025006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59</xdr:row>
      <xdr:rowOff>134514</xdr:rowOff>
    </xdr:to>
    <xdr:cxnSp macro="">
      <xdr:nvCxnSpPr>
        <xdr:cNvPr id="326" name="直線コネクタ 325"/>
        <xdr:cNvCxnSpPr/>
      </xdr:nvCxnSpPr>
      <xdr:spPr>
        <a:xfrm>
          <a:off x="14401800" y="102379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59</xdr:row>
      <xdr:rowOff>130493</xdr:rowOff>
    </xdr:to>
    <xdr:cxnSp macro="">
      <xdr:nvCxnSpPr>
        <xdr:cNvPr id="329" name="直線コネクタ 328"/>
        <xdr:cNvCxnSpPr/>
      </xdr:nvCxnSpPr>
      <xdr:spPr>
        <a:xfrm flipV="1">
          <a:off x="13512800" y="102379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31" name="テキスト ボックス 330"/>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140881</xdr:rowOff>
    </xdr:from>
    <xdr:ext cx="762000" cy="259045"/>
    <xdr:sp macro="" textlink="">
      <xdr:nvSpPr>
        <xdr:cNvPr id="333" name="テキスト ボックス 332"/>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9" name="楕円 338"/>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106273</xdr:rowOff>
    </xdr:from>
    <xdr:ext cx="762000" cy="259045"/>
    <xdr:sp macro="" textlink="">
      <xdr:nvSpPr>
        <xdr:cNvPr id="340" name="定員管理の状況該当値テキスト"/>
        <xdr:cNvSpPr txBox="1"/>
      </xdr:nvSpPr>
      <xdr:spPr>
        <a:xfrm>
          <a:off x="17106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91757</xdr:rowOff>
    </xdr:from>
    <xdr:to>
      <xdr:col>77</xdr:col>
      <xdr:colOff>95250</xdr:colOff>
      <xdr:row>60</xdr:row>
      <xdr:rowOff>21907</xdr:rowOff>
    </xdr:to>
    <xdr:sp macro="" textlink="">
      <xdr:nvSpPr>
        <xdr:cNvPr id="341" name="楕円 340"/>
        <xdr:cNvSpPr/>
      </xdr:nvSpPr>
      <xdr:spPr>
        <a:xfrm>
          <a:off x="16129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32084</xdr:rowOff>
    </xdr:from>
    <xdr:ext cx="736600" cy="259045"/>
    <xdr:sp macro="" textlink="">
      <xdr:nvSpPr>
        <xdr:cNvPr id="342" name="テキスト ボックス 341"/>
        <xdr:cNvSpPr txBox="1"/>
      </xdr:nvSpPr>
      <xdr:spPr>
        <a:xfrm>
          <a:off x="15798800" y="99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3" name="楕円 342"/>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4" name="テキスト ボックス 343"/>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71649</xdr:rowOff>
    </xdr:from>
    <xdr:to>
      <xdr:col>68</xdr:col>
      <xdr:colOff>203200</xdr:colOff>
      <xdr:row>60</xdr:row>
      <xdr:rowOff>1799</xdr:rowOff>
    </xdr:to>
    <xdr:sp macro="" textlink="">
      <xdr:nvSpPr>
        <xdr:cNvPr id="345" name="楕円 344"/>
        <xdr:cNvSpPr/>
      </xdr:nvSpPr>
      <xdr:spPr>
        <a:xfrm>
          <a:off x="14351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11976</xdr:rowOff>
    </xdr:from>
    <xdr:ext cx="762000" cy="259045"/>
    <xdr:sp macro="" textlink="">
      <xdr:nvSpPr>
        <xdr:cNvPr id="346" name="テキスト ボックス 345"/>
        <xdr:cNvSpPr txBox="1"/>
      </xdr:nvSpPr>
      <xdr:spPr>
        <a:xfrm>
          <a:off x="14020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7" name="楕円 346"/>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48" name="テキスト ボックス 347"/>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昨年に続き類似団体平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均を上回る</a:t>
          </a:r>
          <a:r>
            <a:rPr kumimoji="1" lang="ja-JP" altLang="en-US" sz="1300">
              <a:latin typeface="ＭＳ Ｐゴシック" panose="020B0600070205080204" pitchFamily="50" charset="-128"/>
              <a:ea typeface="ＭＳ Ｐゴシック" panose="020B0600070205080204" pitchFamily="50" charset="-128"/>
            </a:rPr>
            <a:t>値となっているが、</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今後も引き続き合併特例債を有効に活用しつつ新規発行の抑制に努めるなどして、財政運営ガイドラインの目標である実質公債費比率</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％未満を維持するよう、公債費比率の適正化に努める。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1" name="直線コネクタ 380"/>
        <xdr:cNvCxnSpPr/>
      </xdr:nvCxnSpPr>
      <xdr:spPr>
        <a:xfrm>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57573</xdr:rowOff>
    </xdr:to>
    <xdr:cxnSp macro="">
      <xdr:nvCxnSpPr>
        <xdr:cNvPr id="384" name="直線コネクタ 383"/>
        <xdr:cNvCxnSpPr/>
      </xdr:nvCxnSpPr>
      <xdr:spPr>
        <a:xfrm flipV="1">
          <a:off x="15290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97790</xdr:rowOff>
    </xdr:to>
    <xdr:cxnSp macro="">
      <xdr:nvCxnSpPr>
        <xdr:cNvPr id="387" name="直線コネクタ 386"/>
        <xdr:cNvCxnSpPr/>
      </xdr:nvCxnSpPr>
      <xdr:spPr>
        <a:xfrm flipV="1">
          <a:off x="14401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154094</xdr:rowOff>
    </xdr:to>
    <xdr:cxnSp macro="">
      <xdr:nvCxnSpPr>
        <xdr:cNvPr id="390" name="直線コネクタ 389"/>
        <xdr:cNvCxnSpPr/>
      </xdr:nvCxnSpPr>
      <xdr:spPr>
        <a:xfrm flipV="1">
          <a:off x="13512800" y="729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2" name="テキスト ボックス 391"/>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4" name="テキスト ボックス 393"/>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4" name="楕円 403"/>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5" name="テキスト ボックス 404"/>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158767</xdr:rowOff>
    </xdr:from>
    <xdr:ext cx="762000" cy="259045"/>
    <xdr:sp macro="" textlink="">
      <xdr:nvSpPr>
        <xdr:cNvPr id="407" name="テキスト ボックス 406"/>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43621</xdr:rowOff>
    </xdr:from>
    <xdr:ext cx="762000" cy="259045"/>
    <xdr:sp macro="" textlink="">
      <xdr:nvSpPr>
        <xdr:cNvPr id="409" name="テキスト ボックス 408"/>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将来負担比率は、合併特例債を活用した都市基盤整備等の推進により類似団体平均を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上回る</a:t>
          </a:r>
          <a:r>
            <a:rPr kumimoji="1" lang="ja-JP" altLang="en-US" sz="1300">
              <a:latin typeface="ＭＳ Ｐゴシック" panose="020B0600070205080204" pitchFamily="50" charset="-128"/>
              <a:ea typeface="ＭＳ Ｐゴシック" panose="020B0600070205080204" pitchFamily="50" charset="-128"/>
            </a:rPr>
            <a:t>値となっているが、前年度と比較すると地方債現在高の減少により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今後も、合併特例債を有効に活用しつつ新規発行の抑制に努めるなどして将来世代への負担を少しでも軽減するよう、財政の健全化を図る。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124612</xdr:rowOff>
    </xdr:from>
    <xdr:to>
      <xdr:col>81</xdr:col>
      <xdr:colOff>44450</xdr:colOff>
      <xdr:row>19</xdr:row>
      <xdr:rowOff>8179</xdr:rowOff>
    </xdr:to>
    <xdr:cxnSp macro="">
      <xdr:nvCxnSpPr>
        <xdr:cNvPr id="441" name="直線コネクタ 440"/>
        <xdr:cNvCxnSpPr/>
      </xdr:nvCxnSpPr>
      <xdr:spPr>
        <a:xfrm flipV="1">
          <a:off x="16179800" y="3210712"/>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8179</xdr:rowOff>
    </xdr:from>
    <xdr:to>
      <xdr:col>77</xdr:col>
      <xdr:colOff>44450</xdr:colOff>
      <xdr:row>19</xdr:row>
      <xdr:rowOff>92151</xdr:rowOff>
    </xdr:to>
    <xdr:cxnSp macro="">
      <xdr:nvCxnSpPr>
        <xdr:cNvPr id="444" name="直線コネクタ 443"/>
        <xdr:cNvCxnSpPr/>
      </xdr:nvCxnSpPr>
      <xdr:spPr>
        <a:xfrm flipV="1">
          <a:off x="15290800" y="3265729"/>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92151</xdr:rowOff>
    </xdr:from>
    <xdr:to>
      <xdr:col>72</xdr:col>
      <xdr:colOff>203200</xdr:colOff>
      <xdr:row>20</xdr:row>
      <xdr:rowOff>6604</xdr:rowOff>
    </xdr:to>
    <xdr:cxnSp macro="">
      <xdr:nvCxnSpPr>
        <xdr:cNvPr id="447" name="直線コネクタ 446"/>
        <xdr:cNvCxnSpPr/>
      </xdr:nvCxnSpPr>
      <xdr:spPr>
        <a:xfrm flipV="1">
          <a:off x="14401800" y="3349701"/>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6604</xdr:rowOff>
    </xdr:from>
    <xdr:to>
      <xdr:col>68</xdr:col>
      <xdr:colOff>152400</xdr:colOff>
      <xdr:row>20</xdr:row>
      <xdr:rowOff>44247</xdr:rowOff>
    </xdr:to>
    <xdr:cxnSp macro="">
      <xdr:nvCxnSpPr>
        <xdr:cNvPr id="450" name="直線コネクタ 449"/>
        <xdr:cNvCxnSpPr/>
      </xdr:nvCxnSpPr>
      <xdr:spPr>
        <a:xfrm flipV="1">
          <a:off x="13512800" y="3435604"/>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149962</xdr:rowOff>
    </xdr:from>
    <xdr:to>
      <xdr:col>68</xdr:col>
      <xdr:colOff>203200</xdr:colOff>
      <xdr:row>16</xdr:row>
      <xdr:rowOff>80112</xdr:rowOff>
    </xdr:to>
    <xdr:sp macro="" textlink="">
      <xdr:nvSpPr>
        <xdr:cNvPr id="451" name="フローチャート: 判断 450"/>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90289</xdr:rowOff>
    </xdr:from>
    <xdr:ext cx="762000" cy="259045"/>
    <xdr:sp macro="" textlink="">
      <xdr:nvSpPr>
        <xdr:cNvPr id="452" name="テキスト ボックス 451"/>
        <xdr:cNvSpPr txBox="1"/>
      </xdr:nvSpPr>
      <xdr:spPr>
        <a:xfrm>
          <a:off x="14020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3" name="フローチャート: 判断 452"/>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4741</xdr:rowOff>
    </xdr:from>
    <xdr:ext cx="762000" cy="259045"/>
    <xdr:sp macro="" textlink="">
      <xdr:nvSpPr>
        <xdr:cNvPr id="454" name="テキスト ボックス 453"/>
        <xdr:cNvSpPr txBox="1"/>
      </xdr:nvSpPr>
      <xdr:spPr>
        <a:xfrm>
          <a:off x="13131800" y="25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73812</xdr:rowOff>
    </xdr:from>
    <xdr:to>
      <xdr:col>81</xdr:col>
      <xdr:colOff>95250</xdr:colOff>
      <xdr:row>19</xdr:row>
      <xdr:rowOff>3963</xdr:rowOff>
    </xdr:to>
    <xdr:sp macro="" textlink="">
      <xdr:nvSpPr>
        <xdr:cNvPr id="460" name="楕円 459"/>
        <xdr:cNvSpPr/>
      </xdr:nvSpPr>
      <xdr:spPr>
        <a:xfrm>
          <a:off x="169672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45889</xdr:rowOff>
    </xdr:from>
    <xdr:ext cx="762000" cy="259045"/>
    <xdr:sp macro="" textlink="">
      <xdr:nvSpPr>
        <xdr:cNvPr id="461" name="将来負担の状況該当値テキスト"/>
        <xdr:cNvSpPr txBox="1"/>
      </xdr:nvSpPr>
      <xdr:spPr>
        <a:xfrm>
          <a:off x="17106900" y="31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128829</xdr:rowOff>
    </xdr:from>
    <xdr:to>
      <xdr:col>77</xdr:col>
      <xdr:colOff>95250</xdr:colOff>
      <xdr:row>19</xdr:row>
      <xdr:rowOff>58979</xdr:rowOff>
    </xdr:to>
    <xdr:sp macro="" textlink="">
      <xdr:nvSpPr>
        <xdr:cNvPr id="462" name="楕円 461"/>
        <xdr:cNvSpPr/>
      </xdr:nvSpPr>
      <xdr:spPr>
        <a:xfrm>
          <a:off x="16129000" y="3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43756</xdr:rowOff>
    </xdr:from>
    <xdr:ext cx="736600" cy="259045"/>
    <xdr:sp macro="" textlink="">
      <xdr:nvSpPr>
        <xdr:cNvPr id="463" name="テキスト ボックス 462"/>
        <xdr:cNvSpPr txBox="1"/>
      </xdr:nvSpPr>
      <xdr:spPr>
        <a:xfrm>
          <a:off x="15798800" y="330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41351</xdr:rowOff>
    </xdr:from>
    <xdr:to>
      <xdr:col>73</xdr:col>
      <xdr:colOff>44450</xdr:colOff>
      <xdr:row>19</xdr:row>
      <xdr:rowOff>142951</xdr:rowOff>
    </xdr:to>
    <xdr:sp macro="" textlink="">
      <xdr:nvSpPr>
        <xdr:cNvPr id="464" name="楕円 463"/>
        <xdr:cNvSpPr/>
      </xdr:nvSpPr>
      <xdr:spPr>
        <a:xfrm>
          <a:off x="152400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127728</xdr:rowOff>
    </xdr:from>
    <xdr:ext cx="762000" cy="259045"/>
    <xdr:sp macro="" textlink="">
      <xdr:nvSpPr>
        <xdr:cNvPr id="465" name="テキスト ボックス 464"/>
        <xdr:cNvSpPr txBox="1"/>
      </xdr:nvSpPr>
      <xdr:spPr>
        <a:xfrm>
          <a:off x="14909800" y="338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127254</xdr:rowOff>
    </xdr:from>
    <xdr:to>
      <xdr:col>68</xdr:col>
      <xdr:colOff>203200</xdr:colOff>
      <xdr:row>20</xdr:row>
      <xdr:rowOff>57404</xdr:rowOff>
    </xdr:to>
    <xdr:sp macro="" textlink="">
      <xdr:nvSpPr>
        <xdr:cNvPr id="466" name="楕円 465"/>
        <xdr:cNvSpPr/>
      </xdr:nvSpPr>
      <xdr:spPr>
        <a:xfrm>
          <a:off x="143510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7" name="テキスト ボックス 466"/>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164897</xdr:rowOff>
    </xdr:from>
    <xdr:to>
      <xdr:col>64</xdr:col>
      <xdr:colOff>152400</xdr:colOff>
      <xdr:row>20</xdr:row>
      <xdr:rowOff>95047</xdr:rowOff>
    </xdr:to>
    <xdr:sp macro="" textlink="">
      <xdr:nvSpPr>
        <xdr:cNvPr id="468" name="楕円 467"/>
        <xdr:cNvSpPr/>
      </xdr:nvSpPr>
      <xdr:spPr>
        <a:xfrm>
          <a:off x="13462000" y="3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79824</xdr:rowOff>
    </xdr:from>
    <xdr:ext cx="762000" cy="259045"/>
    <xdr:sp macro="" textlink="">
      <xdr:nvSpPr>
        <xdr:cNvPr id="469" name="テキスト ボックス 468"/>
        <xdr:cNvSpPr txBox="1"/>
      </xdr:nvSpPr>
      <xdr:spPr>
        <a:xfrm>
          <a:off x="13131800" y="35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人件費に係る経常収支比率は、職員数の削減等により、平成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今後も事務や政策に注視しながら、組織・機構の見直し等を行うとともに、職員数の適正化を図り、人件費の抑制に努める。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34</xdr:row>
      <xdr:rowOff>50800</xdr:rowOff>
    </xdr:to>
    <xdr:cxnSp macro="">
      <xdr:nvCxnSpPr>
        <xdr:cNvPr id="66" name="直線コネクタ 65"/>
        <xdr:cNvCxnSpPr/>
      </xdr:nvCxnSpPr>
      <xdr:spPr>
        <a:xfrm flipV="1">
          <a:off x="3987800" y="579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63500</xdr:rowOff>
    </xdr:to>
    <xdr:cxnSp macro="">
      <xdr:nvCxnSpPr>
        <xdr:cNvPr id="69" name="直線コネクタ 68"/>
        <xdr:cNvCxnSpPr/>
      </xdr:nvCxnSpPr>
      <xdr:spPr>
        <a:xfrm flipV="1">
          <a:off x="3098800" y="588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63500</xdr:rowOff>
    </xdr:from>
    <xdr:to>
      <xdr:col>15</xdr:col>
      <xdr:colOff>98425</xdr:colOff>
      <xdr:row>34</xdr:row>
      <xdr:rowOff>152400</xdr:rowOff>
    </xdr:to>
    <xdr:cxnSp macro="">
      <xdr:nvCxnSpPr>
        <xdr:cNvPr id="72" name="直線コネクタ 71"/>
        <xdr:cNvCxnSpPr/>
      </xdr:nvCxnSpPr>
      <xdr:spPr>
        <a:xfrm flipV="1">
          <a:off x="2209800" y="589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36</xdr:row>
      <xdr:rowOff>0</xdr:rowOff>
    </xdr:to>
    <xdr:cxnSp macro="">
      <xdr:nvCxnSpPr>
        <xdr:cNvPr id="75" name="直線コネクタ 74"/>
        <xdr:cNvCxnSpPr/>
      </xdr:nvCxnSpPr>
      <xdr:spPr>
        <a:xfrm flipV="1">
          <a:off x="1320800" y="5981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7" name="テキスト ボックス 76"/>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79" name="テキスト ボックス 78"/>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82550</xdr:rowOff>
    </xdr:from>
    <xdr:to>
      <xdr:col>24</xdr:col>
      <xdr:colOff>76200</xdr:colOff>
      <xdr:row>34</xdr:row>
      <xdr:rowOff>12700</xdr:rowOff>
    </xdr:to>
    <xdr:sp macro="" textlink="">
      <xdr:nvSpPr>
        <xdr:cNvPr id="85" name="楕円 84"/>
        <xdr:cNvSpPr/>
      </xdr:nvSpPr>
      <xdr:spPr>
        <a:xfrm>
          <a:off x="4775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101600</xdr:rowOff>
    </xdr:from>
    <xdr:to>
      <xdr:col>11</xdr:col>
      <xdr:colOff>60325</xdr:colOff>
      <xdr:row>35</xdr:row>
      <xdr:rowOff>31750</xdr:rowOff>
    </xdr:to>
    <xdr:sp macro="" textlink="">
      <xdr:nvSpPr>
        <xdr:cNvPr id="91" name="楕円 90"/>
        <xdr:cNvSpPr/>
      </xdr:nvSpPr>
      <xdr:spPr>
        <a:xfrm>
          <a:off x="2159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41927</xdr:rowOff>
    </xdr:from>
    <xdr:ext cx="762000" cy="259045"/>
    <xdr:sp macro="" textlink="">
      <xdr:nvSpPr>
        <xdr:cNvPr id="92" name="テキスト ボックス 91"/>
        <xdr:cNvSpPr txBox="1"/>
      </xdr:nvSpPr>
      <xdr:spPr>
        <a:xfrm>
          <a:off x="1828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120650</xdr:rowOff>
    </xdr:from>
    <xdr:to>
      <xdr:col>6</xdr:col>
      <xdr:colOff>171450</xdr:colOff>
      <xdr:row>36</xdr:row>
      <xdr:rowOff>50800</xdr:rowOff>
    </xdr:to>
    <xdr:sp macro="" textlink="">
      <xdr:nvSpPr>
        <xdr:cNvPr id="93" name="楕円 92"/>
        <xdr:cNvSpPr/>
      </xdr:nvSpPr>
      <xdr:spPr>
        <a:xfrm>
          <a:off x="1270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物件費の経常収支比率については、施設の維持管理費用の増により、前年度比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今後も引き続き、歳出削減を図るとともに、事務事業の整理統合、類似施設の統廃合の検討を行い、物件費の削減に努める。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129286</xdr:rowOff>
    </xdr:to>
    <xdr:cxnSp macro="">
      <xdr:nvCxnSpPr>
        <xdr:cNvPr id="125" name="直線コネクタ 124"/>
        <xdr:cNvCxnSpPr/>
      </xdr:nvCxnSpPr>
      <xdr:spPr>
        <a:xfrm>
          <a:off x="15671800" y="26370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15</xdr:row>
      <xdr:rowOff>65278</xdr:rowOff>
    </xdr:to>
    <xdr:cxnSp macro="">
      <xdr:nvCxnSpPr>
        <xdr:cNvPr id="128" name="直線コネクタ 127"/>
        <xdr:cNvCxnSpPr/>
      </xdr:nvCxnSpPr>
      <xdr:spPr>
        <a:xfrm>
          <a:off x="14782800" y="263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15</xdr:row>
      <xdr:rowOff>92710</xdr:rowOff>
    </xdr:to>
    <xdr:cxnSp macro="">
      <xdr:nvCxnSpPr>
        <xdr:cNvPr id="131" name="直線コネクタ 130"/>
        <xdr:cNvCxnSpPr/>
      </xdr:nvCxnSpPr>
      <xdr:spPr>
        <a:xfrm flipV="1">
          <a:off x="13893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92710</xdr:rowOff>
    </xdr:to>
    <xdr:cxnSp macro="">
      <xdr:nvCxnSpPr>
        <xdr:cNvPr id="134" name="直線コネクタ 133"/>
        <xdr:cNvCxnSpPr/>
      </xdr:nvCxnSpPr>
      <xdr:spPr>
        <a:xfrm>
          <a:off x="13004800" y="2609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6" name="テキスト ボックス 135"/>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146575</xdr:rowOff>
    </xdr:from>
    <xdr:ext cx="762000" cy="259045"/>
    <xdr:sp macro="" textlink="">
      <xdr:nvSpPr>
        <xdr:cNvPr id="138" name="テキスト ボックス 137"/>
        <xdr:cNvSpPr txBox="1"/>
      </xdr:nvSpPr>
      <xdr:spPr>
        <a:xfrm>
          <a:off x="12623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6" name="楕円 145"/>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7" name="テキスト ボックス 146"/>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8" name="楕円 147"/>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9" name="テキスト ボックス 148"/>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2" name="楕円 151"/>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98823</xdr:rowOff>
    </xdr:from>
    <xdr:ext cx="762000" cy="259045"/>
    <xdr:sp macro="" textlink="">
      <xdr:nvSpPr>
        <xdr:cNvPr id="153" name="テキスト ボックス 152"/>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扶助費に係る経常収支比率は、生活保護費が減少したことにより類似団体平均より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今後も引き続き支出の動向を注視しつつ、資格審査等の適正執行に努める。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86" name="直線コネクタ 185"/>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9" name="直線コネクタ 188"/>
        <xdr:cNvCxnSpPr/>
      </xdr:nvCxnSpPr>
      <xdr:spPr>
        <a:xfrm flipV="1">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56</xdr:row>
      <xdr:rowOff>127000</xdr:rowOff>
    </xdr:to>
    <xdr:cxnSp macro="">
      <xdr:nvCxnSpPr>
        <xdr:cNvPr id="192" name="直線コネクタ 191"/>
        <xdr:cNvCxnSpPr/>
      </xdr:nvCxnSpPr>
      <xdr:spPr>
        <a:xfrm>
          <a:off x="2209800" y="94043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146050</xdr:rowOff>
    </xdr:to>
    <xdr:cxnSp macro="">
      <xdr:nvCxnSpPr>
        <xdr:cNvPr id="195" name="直線コネクタ 194"/>
        <xdr:cNvCxnSpPr/>
      </xdr:nvCxnSpPr>
      <xdr:spPr>
        <a:xfrm>
          <a:off x="1320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197" name="テキスト ボックス 19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199" name="テキスト ボックス 19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7" name="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8" name="テキスト ボックス 207"/>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12" name="テキスト ボックス 211"/>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4" name="テキスト ボックス 21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その他に係る経常収支比率が類似団体を上回っている要因は、国民健康保険特別会計において、医療費の増加等により財政状況が悪化したことに伴い、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赤字補てん的な繰出金</a:t>
          </a:r>
          <a:r>
            <a:rPr kumimoji="1" lang="ja-JP" altLang="en-US" sz="1300">
              <a:latin typeface="ＭＳ Ｐゴシック" panose="020B0600070205080204" pitchFamily="50" charset="-128"/>
              <a:ea typeface="ＭＳ Ｐゴシック" panose="020B0600070205080204" pitchFamily="50" charset="-128"/>
            </a:rPr>
            <a:t>が多額になっていることが挙げられる。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今後も国民健康保険税の適正化や医療費の抑制を図ることにより、普通会計の負担を減らしていくよう努める。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45357</xdr:rowOff>
    </xdr:to>
    <xdr:cxnSp macro="">
      <xdr:nvCxnSpPr>
        <xdr:cNvPr id="249" name="直線コネクタ 248"/>
        <xdr:cNvCxnSpPr/>
      </xdr:nvCxnSpPr>
      <xdr:spPr>
        <a:xfrm flipV="1">
          <a:off x="15671800" y="963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45357</xdr:rowOff>
    </xdr:to>
    <xdr:cxnSp macro="">
      <xdr:nvCxnSpPr>
        <xdr:cNvPr id="252" name="直線コネクタ 251"/>
        <xdr:cNvCxnSpPr/>
      </xdr:nvCxnSpPr>
      <xdr:spPr>
        <a:xfrm>
          <a:off x="14782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56243</xdr:rowOff>
    </xdr:to>
    <xdr:cxnSp macro="">
      <xdr:nvCxnSpPr>
        <xdr:cNvPr id="255" name="直線コネクタ 254"/>
        <xdr:cNvCxnSpPr/>
      </xdr:nvCxnSpPr>
      <xdr:spPr>
        <a:xfrm flipV="1">
          <a:off x="13893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56243</xdr:rowOff>
    </xdr:to>
    <xdr:cxnSp macro="">
      <xdr:nvCxnSpPr>
        <xdr:cNvPr id="258" name="直線コネクタ 257"/>
        <xdr:cNvCxnSpPr/>
      </xdr:nvCxnSpPr>
      <xdr:spPr>
        <a:xfrm>
          <a:off x="13004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60" name="テキスト ボックス 259"/>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2" name="テキスト ボックス 261"/>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68" name="楕円 267"/>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69"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1" name="テキスト ボックス 270"/>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2" name="楕円 271"/>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59162</xdr:rowOff>
    </xdr:from>
    <xdr:ext cx="762000" cy="259045"/>
    <xdr:sp macro="" textlink="">
      <xdr:nvSpPr>
        <xdr:cNvPr id="273" name="テキスト ボックス 272"/>
        <xdr:cNvSpPr txBox="1"/>
      </xdr:nvSpPr>
      <xdr:spPr>
        <a:xfrm>
          <a:off x="14401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4" name="楕円 273"/>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91820</xdr:rowOff>
    </xdr:from>
    <xdr:ext cx="762000" cy="259045"/>
    <xdr:sp macro="" textlink="">
      <xdr:nvSpPr>
        <xdr:cNvPr id="275" name="テキスト ボックス 274"/>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76" name="楕円 275"/>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70049</xdr:rowOff>
    </xdr:from>
    <xdr:ext cx="762000" cy="259045"/>
    <xdr:sp macro="" textlink="">
      <xdr:nvSpPr>
        <xdr:cNvPr id="277" name="テキスト ボックス 276"/>
        <xdr:cNvSpPr txBox="1"/>
      </xdr:nvSpPr>
      <xdr:spPr>
        <a:xfrm>
          <a:off x="12623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補助費等の経常収支比率については、一部事務組合に対する負担金が減少し、平成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年から比較し最も低い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今後も行政改革推進の観点から、補助金等審査会などを通して補助金等の見直しを行い、補助費の削減に努める。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161290</xdr:rowOff>
    </xdr:to>
    <xdr:cxnSp macro="">
      <xdr:nvCxnSpPr>
        <xdr:cNvPr id="309" name="直線コネクタ 308"/>
        <xdr:cNvCxnSpPr/>
      </xdr:nvCxnSpPr>
      <xdr:spPr>
        <a:xfrm flipV="1">
          <a:off x="15671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37</xdr:row>
      <xdr:rowOff>161290</xdr:rowOff>
    </xdr:to>
    <xdr:cxnSp macro="">
      <xdr:nvCxnSpPr>
        <xdr:cNvPr id="312" name="直線コネクタ 311"/>
        <xdr:cNvCxnSpPr/>
      </xdr:nvCxnSpPr>
      <xdr:spPr>
        <a:xfrm>
          <a:off x="14782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38</xdr:row>
      <xdr:rowOff>66040</xdr:rowOff>
    </xdr:to>
    <xdr:cxnSp macro="">
      <xdr:nvCxnSpPr>
        <xdr:cNvPr id="315" name="直線コネクタ 314"/>
        <xdr:cNvCxnSpPr/>
      </xdr:nvCxnSpPr>
      <xdr:spPr>
        <a:xfrm flipV="1">
          <a:off x="13893800" y="648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38</xdr:row>
      <xdr:rowOff>96520</xdr:rowOff>
    </xdr:to>
    <xdr:cxnSp macro="">
      <xdr:nvCxnSpPr>
        <xdr:cNvPr id="318" name="直線コネクタ 317"/>
        <xdr:cNvCxnSpPr/>
      </xdr:nvCxnSpPr>
      <xdr:spPr>
        <a:xfrm flipV="1">
          <a:off x="13004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43197</xdr:rowOff>
    </xdr:from>
    <xdr:ext cx="762000" cy="259045"/>
    <xdr:sp macro="" textlink="">
      <xdr:nvSpPr>
        <xdr:cNvPr id="320" name="テキスト ボックス 319"/>
        <xdr:cNvSpPr txBox="1"/>
      </xdr:nvSpPr>
      <xdr:spPr>
        <a:xfrm>
          <a:off x="13512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2" name="テキスト ボックス 321"/>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8" name="楕円 327"/>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9"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2" name="楕円 331"/>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3" name="テキスト ボックス 33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4" name="楕円 333"/>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5" name="テキスト ボックス 334"/>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36" name="楕円 335"/>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37" name="テキスト ボックス 336"/>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合併特例債を活用した基礎整備等の推進により決算額が増加し、公債費に係る経常収支比率は、類似団体平均を上回った。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今後も公債費の増加が見込まれるが、財政運営ガイドラインの目標である将来負担比率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％未満の維持を踏まえた運用を行い、健全財政の推進に努める。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94996</xdr:rowOff>
    </xdr:to>
    <xdr:cxnSp macro="">
      <xdr:nvCxnSpPr>
        <xdr:cNvPr id="367" name="直線コネクタ 366"/>
        <xdr:cNvCxnSpPr/>
      </xdr:nvCxnSpPr>
      <xdr:spPr>
        <a:xfrm>
          <a:off x="3987800" y="134589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85852</xdr:rowOff>
    </xdr:to>
    <xdr:cxnSp macro="">
      <xdr:nvCxnSpPr>
        <xdr:cNvPr id="370" name="直線コネクタ 369"/>
        <xdr:cNvCxnSpPr/>
      </xdr:nvCxnSpPr>
      <xdr:spPr>
        <a:xfrm>
          <a:off x="3098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49276</xdr:rowOff>
    </xdr:to>
    <xdr:cxnSp macro="">
      <xdr:nvCxnSpPr>
        <xdr:cNvPr id="373" name="直線コネクタ 372"/>
        <xdr:cNvCxnSpPr/>
      </xdr:nvCxnSpPr>
      <xdr:spPr>
        <a:xfrm flipV="1">
          <a:off x="2209800" y="13376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49276</xdr:rowOff>
    </xdr:to>
    <xdr:cxnSp macro="">
      <xdr:nvCxnSpPr>
        <xdr:cNvPr id="376" name="直線コネクタ 375"/>
        <xdr:cNvCxnSpPr/>
      </xdr:nvCxnSpPr>
      <xdr:spPr>
        <a:xfrm>
          <a:off x="1320800" y="13394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0" name="テキスト ボックス 379"/>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6" name="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8" name="楕円 387"/>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9" name="テキスト ボックス 38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0" name="楕円 389"/>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1" name="テキスト ボックス 390"/>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92" name="楕円 391"/>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93" name="テキスト ボックス 392"/>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4" name="楕円 393"/>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5" name="テキスト ボックス 394"/>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公債費以外に係る経常収支比率については、人件費の削減等により、平成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年度から類似団体平均を下回り、ほぼ横ばいの比率が続いている。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今後も補助費等及び繰出金について重点的に削減を図るとともに人件費についても引き続き定員管理・給与の適正化に努める。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44704</xdr:rowOff>
    </xdr:to>
    <xdr:cxnSp macro="">
      <xdr:nvCxnSpPr>
        <xdr:cNvPr id="426" name="直線コネクタ 425"/>
        <xdr:cNvCxnSpPr/>
      </xdr:nvCxnSpPr>
      <xdr:spPr>
        <a:xfrm flipV="1">
          <a:off x="15671800" y="130611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44704</xdr:rowOff>
    </xdr:to>
    <xdr:cxnSp macro="">
      <xdr:nvCxnSpPr>
        <xdr:cNvPr id="429" name="直線コネクタ 428"/>
        <xdr:cNvCxnSpPr/>
      </xdr:nvCxnSpPr>
      <xdr:spPr>
        <a:xfrm>
          <a:off x="14782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72137</xdr:rowOff>
    </xdr:to>
    <xdr:cxnSp macro="">
      <xdr:nvCxnSpPr>
        <xdr:cNvPr id="432" name="直線コネクタ 431"/>
        <xdr:cNvCxnSpPr/>
      </xdr:nvCxnSpPr>
      <xdr:spPr>
        <a:xfrm flipV="1">
          <a:off x="13893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35" name="直線コネクタ 434"/>
        <xdr:cNvCxnSpPr/>
      </xdr:nvCxnSpPr>
      <xdr:spPr>
        <a:xfrm flipV="1">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37" name="テキスト ボックス 436"/>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39" name="テキスト ボックス 438"/>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5" name="楕円 444"/>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6"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9" name="楕円 448"/>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0" name="テキスト ボックス 44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1" name="楕円 450"/>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2" name="テキスト ボックス 451"/>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3" name="楕円 452"/>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4" name="テキスト ボックス 453"/>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69431</xdr:rowOff>
    </xdr:from>
    <xdr:to>
      <xdr:col>29</xdr:col>
      <xdr:colOff>127000</xdr:colOff>
      <xdr:row>18</xdr:row>
      <xdr:rowOff>83966</xdr:rowOff>
    </xdr:to>
    <xdr:cxnSp macro="">
      <xdr:nvCxnSpPr>
        <xdr:cNvPr id="50" name="直線コネクタ 49"/>
        <xdr:cNvCxnSpPr/>
      </xdr:nvCxnSpPr>
      <xdr:spPr bwMode="auto">
        <a:xfrm>
          <a:off x="5003800" y="3203156"/>
          <a:ext cx="6477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61658</xdr:rowOff>
    </xdr:from>
    <xdr:to>
      <xdr:col>26</xdr:col>
      <xdr:colOff>50800</xdr:colOff>
      <xdr:row>18</xdr:row>
      <xdr:rowOff>69431</xdr:rowOff>
    </xdr:to>
    <xdr:cxnSp macro="">
      <xdr:nvCxnSpPr>
        <xdr:cNvPr id="53" name="直線コネクタ 52"/>
        <xdr:cNvCxnSpPr/>
      </xdr:nvCxnSpPr>
      <xdr:spPr bwMode="auto">
        <a:xfrm>
          <a:off x="4305300" y="3195383"/>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54058</xdr:rowOff>
    </xdr:from>
    <xdr:to>
      <xdr:col>22</xdr:col>
      <xdr:colOff>114300</xdr:colOff>
      <xdr:row>18</xdr:row>
      <xdr:rowOff>61658</xdr:rowOff>
    </xdr:to>
    <xdr:cxnSp macro="">
      <xdr:nvCxnSpPr>
        <xdr:cNvPr id="56" name="直線コネクタ 55"/>
        <xdr:cNvCxnSpPr/>
      </xdr:nvCxnSpPr>
      <xdr:spPr bwMode="auto">
        <a:xfrm>
          <a:off x="3606800" y="3187783"/>
          <a:ext cx="698500" cy="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35046</xdr:rowOff>
    </xdr:from>
    <xdr:to>
      <xdr:col>18</xdr:col>
      <xdr:colOff>177800</xdr:colOff>
      <xdr:row>18</xdr:row>
      <xdr:rowOff>54058</xdr:rowOff>
    </xdr:to>
    <xdr:cxnSp macro="">
      <xdr:nvCxnSpPr>
        <xdr:cNvPr id="59" name="直線コネクタ 58"/>
        <xdr:cNvCxnSpPr/>
      </xdr:nvCxnSpPr>
      <xdr:spPr bwMode="auto">
        <a:xfrm>
          <a:off x="2908300" y="3168771"/>
          <a:ext cx="6985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33166</xdr:rowOff>
    </xdr:from>
    <xdr:to>
      <xdr:col>29</xdr:col>
      <xdr:colOff>177800</xdr:colOff>
      <xdr:row>18</xdr:row>
      <xdr:rowOff>134766</xdr:rowOff>
    </xdr:to>
    <xdr:sp macro="" textlink="">
      <xdr:nvSpPr>
        <xdr:cNvPr id="69" name="楕円 68"/>
        <xdr:cNvSpPr/>
      </xdr:nvSpPr>
      <xdr:spPr bwMode="auto">
        <a:xfrm>
          <a:off x="5600700" y="316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5243</xdr:rowOff>
    </xdr:from>
    <xdr:ext cx="762000" cy="259045"/>
    <xdr:sp macro="" textlink="">
      <xdr:nvSpPr>
        <xdr:cNvPr id="70" name="人口1人当たり決算額の推移該当値テキスト130"/>
        <xdr:cNvSpPr txBox="1"/>
      </xdr:nvSpPr>
      <xdr:spPr>
        <a:xfrm>
          <a:off x="5740400" y="313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18631</xdr:rowOff>
    </xdr:from>
    <xdr:to>
      <xdr:col>26</xdr:col>
      <xdr:colOff>101600</xdr:colOff>
      <xdr:row>18</xdr:row>
      <xdr:rowOff>120231</xdr:rowOff>
    </xdr:to>
    <xdr:sp macro="" textlink="">
      <xdr:nvSpPr>
        <xdr:cNvPr id="71" name="楕円 70"/>
        <xdr:cNvSpPr/>
      </xdr:nvSpPr>
      <xdr:spPr bwMode="auto">
        <a:xfrm>
          <a:off x="4953000" y="31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105008</xdr:rowOff>
    </xdr:from>
    <xdr:ext cx="736600" cy="259045"/>
    <xdr:sp macro="" textlink="">
      <xdr:nvSpPr>
        <xdr:cNvPr id="72" name="テキスト ボックス 71"/>
        <xdr:cNvSpPr txBox="1"/>
      </xdr:nvSpPr>
      <xdr:spPr>
        <a:xfrm>
          <a:off x="4622800" y="323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10858</xdr:rowOff>
    </xdr:from>
    <xdr:to>
      <xdr:col>22</xdr:col>
      <xdr:colOff>165100</xdr:colOff>
      <xdr:row>18</xdr:row>
      <xdr:rowOff>112458</xdr:rowOff>
    </xdr:to>
    <xdr:sp macro="" textlink="">
      <xdr:nvSpPr>
        <xdr:cNvPr id="73" name="楕円 72"/>
        <xdr:cNvSpPr/>
      </xdr:nvSpPr>
      <xdr:spPr bwMode="auto">
        <a:xfrm>
          <a:off x="4254500" y="314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97236</xdr:rowOff>
    </xdr:from>
    <xdr:ext cx="762000" cy="259045"/>
    <xdr:sp macro="" textlink="">
      <xdr:nvSpPr>
        <xdr:cNvPr id="74" name="テキスト ボックス 73"/>
        <xdr:cNvSpPr txBox="1"/>
      </xdr:nvSpPr>
      <xdr:spPr>
        <a:xfrm>
          <a:off x="3924300" y="323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3258</xdr:rowOff>
    </xdr:from>
    <xdr:to>
      <xdr:col>19</xdr:col>
      <xdr:colOff>38100</xdr:colOff>
      <xdr:row>18</xdr:row>
      <xdr:rowOff>104858</xdr:rowOff>
    </xdr:to>
    <xdr:sp macro="" textlink="">
      <xdr:nvSpPr>
        <xdr:cNvPr id="75" name="楕円 74"/>
        <xdr:cNvSpPr/>
      </xdr:nvSpPr>
      <xdr:spPr bwMode="auto">
        <a:xfrm>
          <a:off x="3556000" y="313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89635</xdr:rowOff>
    </xdr:from>
    <xdr:ext cx="762000" cy="259045"/>
    <xdr:sp macro="" textlink="">
      <xdr:nvSpPr>
        <xdr:cNvPr id="76" name="テキスト ボックス 75"/>
        <xdr:cNvSpPr txBox="1"/>
      </xdr:nvSpPr>
      <xdr:spPr>
        <a:xfrm>
          <a:off x="3225800" y="32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155696</xdr:rowOff>
    </xdr:from>
    <xdr:to>
      <xdr:col>15</xdr:col>
      <xdr:colOff>101600</xdr:colOff>
      <xdr:row>18</xdr:row>
      <xdr:rowOff>85846</xdr:rowOff>
    </xdr:to>
    <xdr:sp macro="" textlink="">
      <xdr:nvSpPr>
        <xdr:cNvPr id="77" name="楕円 76"/>
        <xdr:cNvSpPr/>
      </xdr:nvSpPr>
      <xdr:spPr bwMode="auto">
        <a:xfrm>
          <a:off x="2857500" y="3117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70623</xdr:rowOff>
    </xdr:from>
    <xdr:ext cx="762000" cy="259045"/>
    <xdr:sp macro="" textlink="">
      <xdr:nvSpPr>
        <xdr:cNvPr id="78" name="テキスト ボックス 77"/>
        <xdr:cNvSpPr txBox="1"/>
      </xdr:nvSpPr>
      <xdr:spPr>
        <a:xfrm>
          <a:off x="2527300" y="320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320357</xdr:rowOff>
    </xdr:from>
    <xdr:to>
      <xdr:col>29</xdr:col>
      <xdr:colOff>127000</xdr:colOff>
      <xdr:row>35</xdr:row>
      <xdr:rowOff>5309</xdr:rowOff>
    </xdr:to>
    <xdr:cxnSp macro="">
      <xdr:nvCxnSpPr>
        <xdr:cNvPr id="111" name="直線コネクタ 110"/>
        <xdr:cNvCxnSpPr/>
      </xdr:nvCxnSpPr>
      <xdr:spPr bwMode="auto">
        <a:xfrm flipV="1">
          <a:off x="5003800" y="6587807"/>
          <a:ext cx="647700" cy="27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5309</xdr:rowOff>
    </xdr:from>
    <xdr:to>
      <xdr:col>26</xdr:col>
      <xdr:colOff>50800</xdr:colOff>
      <xdr:row>35</xdr:row>
      <xdr:rowOff>63182</xdr:rowOff>
    </xdr:to>
    <xdr:cxnSp macro="">
      <xdr:nvCxnSpPr>
        <xdr:cNvPr id="114" name="直線コネクタ 113"/>
        <xdr:cNvCxnSpPr/>
      </xdr:nvCxnSpPr>
      <xdr:spPr bwMode="auto">
        <a:xfrm flipV="1">
          <a:off x="4305300" y="6615659"/>
          <a:ext cx="6985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12205</xdr:rowOff>
    </xdr:from>
    <xdr:to>
      <xdr:col>22</xdr:col>
      <xdr:colOff>114300</xdr:colOff>
      <xdr:row>35</xdr:row>
      <xdr:rowOff>63182</xdr:rowOff>
    </xdr:to>
    <xdr:cxnSp macro="">
      <xdr:nvCxnSpPr>
        <xdr:cNvPr id="117" name="直線コネクタ 116"/>
        <xdr:cNvCxnSpPr/>
      </xdr:nvCxnSpPr>
      <xdr:spPr bwMode="auto">
        <a:xfrm>
          <a:off x="3606800" y="6622555"/>
          <a:ext cx="698500" cy="5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308356</xdr:rowOff>
    </xdr:from>
    <xdr:to>
      <xdr:col>18</xdr:col>
      <xdr:colOff>177800</xdr:colOff>
      <xdr:row>35</xdr:row>
      <xdr:rowOff>12205</xdr:rowOff>
    </xdr:to>
    <xdr:cxnSp macro="">
      <xdr:nvCxnSpPr>
        <xdr:cNvPr id="120" name="直線コネクタ 119"/>
        <xdr:cNvCxnSpPr/>
      </xdr:nvCxnSpPr>
      <xdr:spPr bwMode="auto">
        <a:xfrm>
          <a:off x="2908300" y="6575806"/>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294352</xdr:rowOff>
    </xdr:from>
    <xdr:ext cx="762000" cy="259045"/>
    <xdr:sp macro="" textlink="">
      <xdr:nvSpPr>
        <xdr:cNvPr id="122" name="テキスト ボックス 121"/>
        <xdr:cNvSpPr txBox="1"/>
      </xdr:nvSpPr>
      <xdr:spPr>
        <a:xfrm>
          <a:off x="32258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269557</xdr:rowOff>
    </xdr:from>
    <xdr:to>
      <xdr:col>29</xdr:col>
      <xdr:colOff>177800</xdr:colOff>
      <xdr:row>35</xdr:row>
      <xdr:rowOff>28257</xdr:rowOff>
    </xdr:to>
    <xdr:sp macro="" textlink="">
      <xdr:nvSpPr>
        <xdr:cNvPr id="130" name="楕円 129"/>
        <xdr:cNvSpPr/>
      </xdr:nvSpPr>
      <xdr:spPr bwMode="auto">
        <a:xfrm>
          <a:off x="5600700" y="653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114635</xdr:rowOff>
    </xdr:from>
    <xdr:ext cx="762000" cy="259045"/>
    <xdr:sp macro="" textlink="">
      <xdr:nvSpPr>
        <xdr:cNvPr id="131" name="人口1人当たり決算額の推移該当値テキスト445"/>
        <xdr:cNvSpPr txBox="1"/>
      </xdr:nvSpPr>
      <xdr:spPr>
        <a:xfrm>
          <a:off x="5740400" y="6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297409</xdr:rowOff>
    </xdr:from>
    <xdr:to>
      <xdr:col>26</xdr:col>
      <xdr:colOff>101600</xdr:colOff>
      <xdr:row>35</xdr:row>
      <xdr:rowOff>56109</xdr:rowOff>
    </xdr:to>
    <xdr:sp macro="" textlink="">
      <xdr:nvSpPr>
        <xdr:cNvPr id="132" name="楕円 131"/>
        <xdr:cNvSpPr/>
      </xdr:nvSpPr>
      <xdr:spPr bwMode="auto">
        <a:xfrm>
          <a:off x="4953000" y="656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66286</xdr:rowOff>
    </xdr:from>
    <xdr:ext cx="736600" cy="259045"/>
    <xdr:sp macro="" textlink="">
      <xdr:nvSpPr>
        <xdr:cNvPr id="133" name="テキスト ボックス 132"/>
        <xdr:cNvSpPr txBox="1"/>
      </xdr:nvSpPr>
      <xdr:spPr>
        <a:xfrm>
          <a:off x="4622800" y="6333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12382</xdr:rowOff>
    </xdr:from>
    <xdr:to>
      <xdr:col>22</xdr:col>
      <xdr:colOff>165100</xdr:colOff>
      <xdr:row>35</xdr:row>
      <xdr:rowOff>113982</xdr:rowOff>
    </xdr:to>
    <xdr:sp macro="" textlink="">
      <xdr:nvSpPr>
        <xdr:cNvPr id="134" name="楕円 133"/>
        <xdr:cNvSpPr/>
      </xdr:nvSpPr>
      <xdr:spPr bwMode="auto">
        <a:xfrm>
          <a:off x="42545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124160</xdr:rowOff>
    </xdr:from>
    <xdr:ext cx="762000" cy="259045"/>
    <xdr:sp macro="" textlink="">
      <xdr:nvSpPr>
        <xdr:cNvPr id="135" name="テキスト ボックス 134"/>
        <xdr:cNvSpPr txBox="1"/>
      </xdr:nvSpPr>
      <xdr:spPr>
        <a:xfrm>
          <a:off x="3924300" y="639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304305</xdr:rowOff>
    </xdr:from>
    <xdr:to>
      <xdr:col>19</xdr:col>
      <xdr:colOff>38100</xdr:colOff>
      <xdr:row>35</xdr:row>
      <xdr:rowOff>63005</xdr:rowOff>
    </xdr:to>
    <xdr:sp macro="" textlink="">
      <xdr:nvSpPr>
        <xdr:cNvPr id="136" name="楕円 135"/>
        <xdr:cNvSpPr/>
      </xdr:nvSpPr>
      <xdr:spPr bwMode="auto">
        <a:xfrm>
          <a:off x="3556000" y="657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47782</xdr:rowOff>
    </xdr:from>
    <xdr:ext cx="762000" cy="259045"/>
    <xdr:sp macro="" textlink="">
      <xdr:nvSpPr>
        <xdr:cNvPr id="137" name="テキスト ボックス 136"/>
        <xdr:cNvSpPr txBox="1"/>
      </xdr:nvSpPr>
      <xdr:spPr>
        <a:xfrm>
          <a:off x="3225800" y="66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257556</xdr:rowOff>
    </xdr:from>
    <xdr:to>
      <xdr:col>15</xdr:col>
      <xdr:colOff>101600</xdr:colOff>
      <xdr:row>35</xdr:row>
      <xdr:rowOff>16256</xdr:rowOff>
    </xdr:to>
    <xdr:sp macro="" textlink="">
      <xdr:nvSpPr>
        <xdr:cNvPr id="138" name="楕円 137"/>
        <xdr:cNvSpPr/>
      </xdr:nvSpPr>
      <xdr:spPr bwMode="auto">
        <a:xfrm>
          <a:off x="2857500" y="652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1033</xdr:rowOff>
    </xdr:from>
    <xdr:ext cx="762000" cy="259045"/>
    <xdr:sp macro="" textlink="">
      <xdr:nvSpPr>
        <xdr:cNvPr id="139" name="テキスト ボックス 138"/>
        <xdr:cNvSpPr txBox="1"/>
      </xdr:nvSpPr>
      <xdr:spPr>
        <a:xfrm>
          <a:off x="25273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29352</xdr:rowOff>
    </xdr:from>
    <xdr:to>
      <xdr:col>24</xdr:col>
      <xdr:colOff>63500</xdr:colOff>
      <xdr:row>38</xdr:row>
      <xdr:rowOff>55869</xdr:rowOff>
    </xdr:to>
    <xdr:cxnSp macro="">
      <xdr:nvCxnSpPr>
        <xdr:cNvPr id="63" name="直線コネクタ 62"/>
        <xdr:cNvCxnSpPr/>
      </xdr:nvCxnSpPr>
      <xdr:spPr>
        <a:xfrm>
          <a:off x="3797300" y="6544452"/>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6426</xdr:rowOff>
    </xdr:from>
    <xdr:to>
      <xdr:col>19</xdr:col>
      <xdr:colOff>177800</xdr:colOff>
      <xdr:row>38</xdr:row>
      <xdr:rowOff>29352</xdr:rowOff>
    </xdr:to>
    <xdr:cxnSp macro="">
      <xdr:nvCxnSpPr>
        <xdr:cNvPr id="66" name="直線コネクタ 65"/>
        <xdr:cNvCxnSpPr/>
      </xdr:nvCxnSpPr>
      <xdr:spPr>
        <a:xfrm>
          <a:off x="2908300" y="6521526"/>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167132</xdr:rowOff>
    </xdr:from>
    <xdr:to>
      <xdr:col>15</xdr:col>
      <xdr:colOff>50800</xdr:colOff>
      <xdr:row>38</xdr:row>
      <xdr:rowOff>6426</xdr:rowOff>
    </xdr:to>
    <xdr:cxnSp macro="">
      <xdr:nvCxnSpPr>
        <xdr:cNvPr id="69" name="直線コネクタ 68"/>
        <xdr:cNvCxnSpPr/>
      </xdr:nvCxnSpPr>
      <xdr:spPr>
        <a:xfrm>
          <a:off x="2019300" y="651078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100381</xdr:rowOff>
    </xdr:from>
    <xdr:to>
      <xdr:col>10</xdr:col>
      <xdr:colOff>114300</xdr:colOff>
      <xdr:row>37</xdr:row>
      <xdr:rowOff>167132</xdr:rowOff>
    </xdr:to>
    <xdr:cxnSp macro="">
      <xdr:nvCxnSpPr>
        <xdr:cNvPr id="72" name="直線コネクタ 71"/>
        <xdr:cNvCxnSpPr/>
      </xdr:nvCxnSpPr>
      <xdr:spPr>
        <a:xfrm>
          <a:off x="1130300" y="6444031"/>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17550</xdr:rowOff>
    </xdr:from>
    <xdr:ext cx="534377" cy="259045"/>
    <xdr:sp macro="" textlink="">
      <xdr:nvSpPr>
        <xdr:cNvPr id="74" name="テキスト ボックス 73"/>
        <xdr:cNvSpPr txBox="1"/>
      </xdr:nvSpPr>
      <xdr:spPr>
        <a:xfrm>
          <a:off x="1752111" y="58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34826</xdr:rowOff>
    </xdr:from>
    <xdr:ext cx="534377" cy="259045"/>
    <xdr:sp macro="" textlink="">
      <xdr:nvSpPr>
        <xdr:cNvPr id="76" name="テキスト ボックス 75"/>
        <xdr:cNvSpPr txBox="1"/>
      </xdr:nvSpPr>
      <xdr:spPr>
        <a:xfrm>
          <a:off x="863111" y="58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5069</xdr:rowOff>
    </xdr:from>
    <xdr:to>
      <xdr:col>24</xdr:col>
      <xdr:colOff>114300</xdr:colOff>
      <xdr:row>38</xdr:row>
      <xdr:rowOff>106669</xdr:rowOff>
    </xdr:to>
    <xdr:sp macro="" textlink="">
      <xdr:nvSpPr>
        <xdr:cNvPr id="82" name="楕円 81"/>
        <xdr:cNvSpPr/>
      </xdr:nvSpPr>
      <xdr:spPr>
        <a:xfrm>
          <a:off x="4584700" y="6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154946</xdr:rowOff>
    </xdr:from>
    <xdr:ext cx="534377" cy="259045"/>
    <xdr:sp macro="" textlink="">
      <xdr:nvSpPr>
        <xdr:cNvPr id="83" name="人件費該当値テキスト"/>
        <xdr:cNvSpPr txBox="1"/>
      </xdr:nvSpPr>
      <xdr:spPr>
        <a:xfrm>
          <a:off x="4686300" y="64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150002</xdr:rowOff>
    </xdr:from>
    <xdr:to>
      <xdr:col>20</xdr:col>
      <xdr:colOff>38100</xdr:colOff>
      <xdr:row>38</xdr:row>
      <xdr:rowOff>80152</xdr:rowOff>
    </xdr:to>
    <xdr:sp macro="" textlink="">
      <xdr:nvSpPr>
        <xdr:cNvPr id="84" name="楕円 83"/>
        <xdr:cNvSpPr/>
      </xdr:nvSpPr>
      <xdr:spPr>
        <a:xfrm>
          <a:off x="3746500" y="64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71279</xdr:rowOff>
    </xdr:from>
    <xdr:ext cx="534377" cy="259045"/>
    <xdr:sp macro="" textlink="">
      <xdr:nvSpPr>
        <xdr:cNvPr id="85" name="テキスト ボックス 84"/>
        <xdr:cNvSpPr txBox="1"/>
      </xdr:nvSpPr>
      <xdr:spPr>
        <a:xfrm>
          <a:off x="3530111" y="65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127076</xdr:rowOff>
    </xdr:from>
    <xdr:to>
      <xdr:col>15</xdr:col>
      <xdr:colOff>101600</xdr:colOff>
      <xdr:row>38</xdr:row>
      <xdr:rowOff>57226</xdr:rowOff>
    </xdr:to>
    <xdr:sp macro="" textlink="">
      <xdr:nvSpPr>
        <xdr:cNvPr id="86" name="楕円 85"/>
        <xdr:cNvSpPr/>
      </xdr:nvSpPr>
      <xdr:spPr>
        <a:xfrm>
          <a:off x="2857500" y="64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48353</xdr:rowOff>
    </xdr:from>
    <xdr:ext cx="534377" cy="259045"/>
    <xdr:sp macro="" textlink="">
      <xdr:nvSpPr>
        <xdr:cNvPr id="87" name="テキスト ボックス 86"/>
        <xdr:cNvSpPr txBox="1"/>
      </xdr:nvSpPr>
      <xdr:spPr>
        <a:xfrm>
          <a:off x="2641111" y="65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116332</xdr:rowOff>
    </xdr:from>
    <xdr:to>
      <xdr:col>10</xdr:col>
      <xdr:colOff>165100</xdr:colOff>
      <xdr:row>38</xdr:row>
      <xdr:rowOff>46482</xdr:rowOff>
    </xdr:to>
    <xdr:sp macro="" textlink="">
      <xdr:nvSpPr>
        <xdr:cNvPr id="88" name="楕円 87"/>
        <xdr:cNvSpPr/>
      </xdr:nvSpPr>
      <xdr:spPr>
        <a:xfrm>
          <a:off x="1968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37609</xdr:rowOff>
    </xdr:from>
    <xdr:ext cx="534377" cy="259045"/>
    <xdr:sp macro="" textlink="">
      <xdr:nvSpPr>
        <xdr:cNvPr id="89" name="テキスト ボックス 88"/>
        <xdr:cNvSpPr txBox="1"/>
      </xdr:nvSpPr>
      <xdr:spPr>
        <a:xfrm>
          <a:off x="1752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49581</xdr:rowOff>
    </xdr:from>
    <xdr:to>
      <xdr:col>6</xdr:col>
      <xdr:colOff>38100</xdr:colOff>
      <xdr:row>37</xdr:row>
      <xdr:rowOff>151181</xdr:rowOff>
    </xdr:to>
    <xdr:sp macro="" textlink="">
      <xdr:nvSpPr>
        <xdr:cNvPr id="90" name="楕円 89"/>
        <xdr:cNvSpPr/>
      </xdr:nvSpPr>
      <xdr:spPr>
        <a:xfrm>
          <a:off x="1079500" y="63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142308</xdr:rowOff>
    </xdr:from>
    <xdr:ext cx="534377" cy="259045"/>
    <xdr:sp macro="" textlink="">
      <xdr:nvSpPr>
        <xdr:cNvPr id="91" name="テキスト ボックス 90"/>
        <xdr:cNvSpPr txBox="1"/>
      </xdr:nvSpPr>
      <xdr:spPr>
        <a:xfrm>
          <a:off x="863111" y="64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120955</xdr:rowOff>
    </xdr:from>
    <xdr:to>
      <xdr:col>24</xdr:col>
      <xdr:colOff>63500</xdr:colOff>
      <xdr:row>58</xdr:row>
      <xdr:rowOff>139308</xdr:rowOff>
    </xdr:to>
    <xdr:cxnSp macro="">
      <xdr:nvCxnSpPr>
        <xdr:cNvPr id="123" name="直線コネクタ 122"/>
        <xdr:cNvCxnSpPr/>
      </xdr:nvCxnSpPr>
      <xdr:spPr>
        <a:xfrm flipV="1">
          <a:off x="3797300" y="10065055"/>
          <a:ext cx="8382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139308</xdr:rowOff>
    </xdr:from>
    <xdr:to>
      <xdr:col>19</xdr:col>
      <xdr:colOff>177800</xdr:colOff>
      <xdr:row>58</xdr:row>
      <xdr:rowOff>156682</xdr:rowOff>
    </xdr:to>
    <xdr:cxnSp macro="">
      <xdr:nvCxnSpPr>
        <xdr:cNvPr id="126" name="直線コネクタ 125"/>
        <xdr:cNvCxnSpPr/>
      </xdr:nvCxnSpPr>
      <xdr:spPr>
        <a:xfrm flipV="1">
          <a:off x="2908300" y="1008340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156682</xdr:rowOff>
    </xdr:from>
    <xdr:to>
      <xdr:col>15</xdr:col>
      <xdr:colOff>50800</xdr:colOff>
      <xdr:row>59</xdr:row>
      <xdr:rowOff>46464</xdr:rowOff>
    </xdr:to>
    <xdr:cxnSp macro="">
      <xdr:nvCxnSpPr>
        <xdr:cNvPr id="129" name="直線コネクタ 128"/>
        <xdr:cNvCxnSpPr/>
      </xdr:nvCxnSpPr>
      <xdr:spPr>
        <a:xfrm flipV="1">
          <a:off x="2019300" y="10100782"/>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46464</xdr:rowOff>
    </xdr:from>
    <xdr:to>
      <xdr:col>10</xdr:col>
      <xdr:colOff>114300</xdr:colOff>
      <xdr:row>59</xdr:row>
      <xdr:rowOff>162592</xdr:rowOff>
    </xdr:to>
    <xdr:cxnSp macro="">
      <xdr:nvCxnSpPr>
        <xdr:cNvPr id="132" name="直線コネクタ 131"/>
        <xdr:cNvCxnSpPr/>
      </xdr:nvCxnSpPr>
      <xdr:spPr>
        <a:xfrm flipV="1">
          <a:off x="1130300" y="10162014"/>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18824</xdr:rowOff>
    </xdr:from>
    <xdr:ext cx="534377" cy="259045"/>
    <xdr:sp macro="" textlink="">
      <xdr:nvSpPr>
        <xdr:cNvPr id="134" name="テキスト ボックス 133"/>
        <xdr:cNvSpPr txBox="1"/>
      </xdr:nvSpPr>
      <xdr:spPr>
        <a:xfrm>
          <a:off x="1752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103047</xdr:rowOff>
    </xdr:from>
    <xdr:ext cx="534377" cy="259045"/>
    <xdr:sp macro="" textlink="">
      <xdr:nvSpPr>
        <xdr:cNvPr id="136" name="テキスト ボックス 135"/>
        <xdr:cNvSpPr txBox="1"/>
      </xdr:nvSpPr>
      <xdr:spPr>
        <a:xfrm>
          <a:off x="863111" y="95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70155</xdr:rowOff>
    </xdr:from>
    <xdr:to>
      <xdr:col>24</xdr:col>
      <xdr:colOff>114300</xdr:colOff>
      <xdr:row>59</xdr:row>
      <xdr:rowOff>305</xdr:rowOff>
    </xdr:to>
    <xdr:sp macro="" textlink="">
      <xdr:nvSpPr>
        <xdr:cNvPr id="142" name="楕円 141"/>
        <xdr:cNvSpPr/>
      </xdr:nvSpPr>
      <xdr:spPr>
        <a:xfrm>
          <a:off x="4584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48582</xdr:rowOff>
    </xdr:from>
    <xdr:ext cx="534377" cy="259045"/>
    <xdr:sp macro="" textlink="">
      <xdr:nvSpPr>
        <xdr:cNvPr id="143" name="物件費該当値テキスト"/>
        <xdr:cNvSpPr txBox="1"/>
      </xdr:nvSpPr>
      <xdr:spPr>
        <a:xfrm>
          <a:off x="4686300"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88508</xdr:rowOff>
    </xdr:from>
    <xdr:to>
      <xdr:col>20</xdr:col>
      <xdr:colOff>38100</xdr:colOff>
      <xdr:row>59</xdr:row>
      <xdr:rowOff>18658</xdr:rowOff>
    </xdr:to>
    <xdr:sp macro="" textlink="">
      <xdr:nvSpPr>
        <xdr:cNvPr id="144" name="楕円 143"/>
        <xdr:cNvSpPr/>
      </xdr:nvSpPr>
      <xdr:spPr>
        <a:xfrm>
          <a:off x="3746500" y="100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9785</xdr:rowOff>
    </xdr:from>
    <xdr:ext cx="534377" cy="259045"/>
    <xdr:sp macro="" textlink="">
      <xdr:nvSpPr>
        <xdr:cNvPr id="145" name="テキスト ボックス 144"/>
        <xdr:cNvSpPr txBox="1"/>
      </xdr:nvSpPr>
      <xdr:spPr>
        <a:xfrm>
          <a:off x="3530111" y="101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105882</xdr:rowOff>
    </xdr:from>
    <xdr:to>
      <xdr:col>15</xdr:col>
      <xdr:colOff>101600</xdr:colOff>
      <xdr:row>59</xdr:row>
      <xdr:rowOff>36032</xdr:rowOff>
    </xdr:to>
    <xdr:sp macro="" textlink="">
      <xdr:nvSpPr>
        <xdr:cNvPr id="146" name="楕円 145"/>
        <xdr:cNvSpPr/>
      </xdr:nvSpPr>
      <xdr:spPr>
        <a:xfrm>
          <a:off x="2857500" y="100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27159</xdr:rowOff>
    </xdr:from>
    <xdr:ext cx="534377" cy="259045"/>
    <xdr:sp macro="" textlink="">
      <xdr:nvSpPr>
        <xdr:cNvPr id="147" name="テキスト ボックス 146"/>
        <xdr:cNvSpPr txBox="1"/>
      </xdr:nvSpPr>
      <xdr:spPr>
        <a:xfrm>
          <a:off x="2641111" y="101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167114</xdr:rowOff>
    </xdr:from>
    <xdr:to>
      <xdr:col>10</xdr:col>
      <xdr:colOff>165100</xdr:colOff>
      <xdr:row>59</xdr:row>
      <xdr:rowOff>97264</xdr:rowOff>
    </xdr:to>
    <xdr:sp macro="" textlink="">
      <xdr:nvSpPr>
        <xdr:cNvPr id="148" name="楕円 147"/>
        <xdr:cNvSpPr/>
      </xdr:nvSpPr>
      <xdr:spPr>
        <a:xfrm>
          <a:off x="1968500" y="10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88391</xdr:rowOff>
    </xdr:from>
    <xdr:ext cx="534377" cy="259045"/>
    <xdr:sp macro="" textlink="">
      <xdr:nvSpPr>
        <xdr:cNvPr id="149" name="テキスト ボックス 148"/>
        <xdr:cNvSpPr txBox="1"/>
      </xdr:nvSpPr>
      <xdr:spPr>
        <a:xfrm>
          <a:off x="1752111" y="10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111792</xdr:rowOff>
    </xdr:from>
    <xdr:to>
      <xdr:col>6</xdr:col>
      <xdr:colOff>38100</xdr:colOff>
      <xdr:row>60</xdr:row>
      <xdr:rowOff>41942</xdr:rowOff>
    </xdr:to>
    <xdr:sp macro="" textlink="">
      <xdr:nvSpPr>
        <xdr:cNvPr id="150" name="楕円 149"/>
        <xdr:cNvSpPr/>
      </xdr:nvSpPr>
      <xdr:spPr>
        <a:xfrm>
          <a:off x="1079500" y="102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33069</xdr:rowOff>
    </xdr:from>
    <xdr:ext cx="534377" cy="259045"/>
    <xdr:sp macro="" textlink="">
      <xdr:nvSpPr>
        <xdr:cNvPr id="151" name="テキスト ボックス 150"/>
        <xdr:cNvSpPr txBox="1"/>
      </xdr:nvSpPr>
      <xdr:spPr>
        <a:xfrm>
          <a:off x="863111" y="103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72262</xdr:rowOff>
    </xdr:from>
    <xdr:to>
      <xdr:col>24</xdr:col>
      <xdr:colOff>63500</xdr:colOff>
      <xdr:row>76</xdr:row>
      <xdr:rowOff>72262</xdr:rowOff>
    </xdr:to>
    <xdr:cxnSp macro="">
      <xdr:nvCxnSpPr>
        <xdr:cNvPr id="182" name="直線コネクタ 181"/>
        <xdr:cNvCxnSpPr/>
      </xdr:nvCxnSpPr>
      <xdr:spPr>
        <a:xfrm>
          <a:off x="3797300" y="131024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72262</xdr:rowOff>
    </xdr:from>
    <xdr:to>
      <xdr:col>19</xdr:col>
      <xdr:colOff>177800</xdr:colOff>
      <xdr:row>76</xdr:row>
      <xdr:rowOff>82387</xdr:rowOff>
    </xdr:to>
    <xdr:cxnSp macro="">
      <xdr:nvCxnSpPr>
        <xdr:cNvPr id="185" name="直線コネクタ 184"/>
        <xdr:cNvCxnSpPr/>
      </xdr:nvCxnSpPr>
      <xdr:spPr>
        <a:xfrm flipV="1">
          <a:off x="2908300" y="1310246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82387</xdr:rowOff>
    </xdr:from>
    <xdr:to>
      <xdr:col>15</xdr:col>
      <xdr:colOff>50800</xdr:colOff>
      <xdr:row>76</xdr:row>
      <xdr:rowOff>152110</xdr:rowOff>
    </xdr:to>
    <xdr:cxnSp macro="">
      <xdr:nvCxnSpPr>
        <xdr:cNvPr id="188" name="直線コネクタ 187"/>
        <xdr:cNvCxnSpPr/>
      </xdr:nvCxnSpPr>
      <xdr:spPr>
        <a:xfrm flipV="1">
          <a:off x="2019300" y="1311258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152110</xdr:rowOff>
    </xdr:from>
    <xdr:to>
      <xdr:col>10</xdr:col>
      <xdr:colOff>114300</xdr:colOff>
      <xdr:row>77</xdr:row>
      <xdr:rowOff>30624</xdr:rowOff>
    </xdr:to>
    <xdr:cxnSp macro="">
      <xdr:nvCxnSpPr>
        <xdr:cNvPr id="191" name="直線コネクタ 190"/>
        <xdr:cNvCxnSpPr/>
      </xdr:nvCxnSpPr>
      <xdr:spPr>
        <a:xfrm flipV="1">
          <a:off x="1130300" y="13182310"/>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88971</xdr:rowOff>
    </xdr:from>
    <xdr:ext cx="469744" cy="259045"/>
    <xdr:sp macro="" textlink="">
      <xdr:nvSpPr>
        <xdr:cNvPr id="193" name="テキスト ボックス 192"/>
        <xdr:cNvSpPr txBox="1"/>
      </xdr:nvSpPr>
      <xdr:spPr>
        <a:xfrm>
          <a:off x="1784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50109</xdr:rowOff>
    </xdr:from>
    <xdr:ext cx="469744" cy="259045"/>
    <xdr:sp macro="" textlink="">
      <xdr:nvSpPr>
        <xdr:cNvPr id="195" name="テキスト ボックス 194"/>
        <xdr:cNvSpPr txBox="1"/>
      </xdr:nvSpPr>
      <xdr:spPr>
        <a:xfrm>
          <a:off x="895428"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21462</xdr:rowOff>
    </xdr:from>
    <xdr:to>
      <xdr:col>24</xdr:col>
      <xdr:colOff>114300</xdr:colOff>
      <xdr:row>76</xdr:row>
      <xdr:rowOff>123062</xdr:rowOff>
    </xdr:to>
    <xdr:sp macro="" textlink="">
      <xdr:nvSpPr>
        <xdr:cNvPr id="201" name="楕円 200"/>
        <xdr:cNvSpPr/>
      </xdr:nvSpPr>
      <xdr:spPr>
        <a:xfrm>
          <a:off x="45847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171339</xdr:rowOff>
    </xdr:from>
    <xdr:ext cx="469744" cy="259045"/>
    <xdr:sp macro="" textlink="">
      <xdr:nvSpPr>
        <xdr:cNvPr id="202" name="維持補修費該当値テキスト"/>
        <xdr:cNvSpPr txBox="1"/>
      </xdr:nvSpPr>
      <xdr:spPr>
        <a:xfrm>
          <a:off x="4686300" y="1303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21462</xdr:rowOff>
    </xdr:from>
    <xdr:to>
      <xdr:col>20</xdr:col>
      <xdr:colOff>38100</xdr:colOff>
      <xdr:row>76</xdr:row>
      <xdr:rowOff>123062</xdr:rowOff>
    </xdr:to>
    <xdr:sp macro="" textlink="">
      <xdr:nvSpPr>
        <xdr:cNvPr id="203" name="楕円 202"/>
        <xdr:cNvSpPr/>
      </xdr:nvSpPr>
      <xdr:spPr>
        <a:xfrm>
          <a:off x="3746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114189</xdr:rowOff>
    </xdr:from>
    <xdr:ext cx="469744" cy="259045"/>
    <xdr:sp macro="" textlink="">
      <xdr:nvSpPr>
        <xdr:cNvPr id="204" name="テキスト ボックス 203"/>
        <xdr:cNvSpPr txBox="1"/>
      </xdr:nvSpPr>
      <xdr:spPr>
        <a:xfrm>
          <a:off x="3562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31587</xdr:rowOff>
    </xdr:from>
    <xdr:to>
      <xdr:col>15</xdr:col>
      <xdr:colOff>101600</xdr:colOff>
      <xdr:row>76</xdr:row>
      <xdr:rowOff>133187</xdr:rowOff>
    </xdr:to>
    <xdr:sp macro="" textlink="">
      <xdr:nvSpPr>
        <xdr:cNvPr id="205" name="楕円 204"/>
        <xdr:cNvSpPr/>
      </xdr:nvSpPr>
      <xdr:spPr>
        <a:xfrm>
          <a:off x="2857500" y="130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124314</xdr:rowOff>
    </xdr:from>
    <xdr:ext cx="469744" cy="259045"/>
    <xdr:sp macro="" textlink="">
      <xdr:nvSpPr>
        <xdr:cNvPr id="206" name="テキスト ボックス 205"/>
        <xdr:cNvSpPr txBox="1"/>
      </xdr:nvSpPr>
      <xdr:spPr>
        <a:xfrm>
          <a:off x="2673428" y="131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101310</xdr:rowOff>
    </xdr:from>
    <xdr:to>
      <xdr:col>10</xdr:col>
      <xdr:colOff>165100</xdr:colOff>
      <xdr:row>77</xdr:row>
      <xdr:rowOff>31460</xdr:rowOff>
    </xdr:to>
    <xdr:sp macro="" textlink="">
      <xdr:nvSpPr>
        <xdr:cNvPr id="207" name="楕円 206"/>
        <xdr:cNvSpPr/>
      </xdr:nvSpPr>
      <xdr:spPr>
        <a:xfrm>
          <a:off x="1968500" y="131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22587</xdr:rowOff>
    </xdr:from>
    <xdr:ext cx="469744" cy="259045"/>
    <xdr:sp macro="" textlink="">
      <xdr:nvSpPr>
        <xdr:cNvPr id="208" name="テキスト ボックス 207"/>
        <xdr:cNvSpPr txBox="1"/>
      </xdr:nvSpPr>
      <xdr:spPr>
        <a:xfrm>
          <a:off x="1784428" y="132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151274</xdr:rowOff>
    </xdr:from>
    <xdr:to>
      <xdr:col>6</xdr:col>
      <xdr:colOff>38100</xdr:colOff>
      <xdr:row>77</xdr:row>
      <xdr:rowOff>81424</xdr:rowOff>
    </xdr:to>
    <xdr:sp macro="" textlink="">
      <xdr:nvSpPr>
        <xdr:cNvPr id="209" name="楕円 208"/>
        <xdr:cNvSpPr/>
      </xdr:nvSpPr>
      <xdr:spPr>
        <a:xfrm>
          <a:off x="1079500" y="131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72551</xdr:rowOff>
    </xdr:from>
    <xdr:ext cx="469744" cy="259045"/>
    <xdr:sp macro="" textlink="">
      <xdr:nvSpPr>
        <xdr:cNvPr id="210" name="テキスト ボックス 209"/>
        <xdr:cNvSpPr txBox="1"/>
      </xdr:nvSpPr>
      <xdr:spPr>
        <a:xfrm>
          <a:off x="895428" y="132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77445</xdr:rowOff>
    </xdr:from>
    <xdr:to>
      <xdr:col>24</xdr:col>
      <xdr:colOff>63500</xdr:colOff>
      <xdr:row>92</xdr:row>
      <xdr:rowOff>129412</xdr:rowOff>
    </xdr:to>
    <xdr:cxnSp macro="">
      <xdr:nvCxnSpPr>
        <xdr:cNvPr id="240" name="直線コネクタ 239"/>
        <xdr:cNvCxnSpPr/>
      </xdr:nvCxnSpPr>
      <xdr:spPr>
        <a:xfrm>
          <a:off x="3797300" y="15850845"/>
          <a:ext cx="8382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77445</xdr:rowOff>
    </xdr:from>
    <xdr:to>
      <xdr:col>19</xdr:col>
      <xdr:colOff>177800</xdr:colOff>
      <xdr:row>93</xdr:row>
      <xdr:rowOff>96762</xdr:rowOff>
    </xdr:to>
    <xdr:cxnSp macro="">
      <xdr:nvCxnSpPr>
        <xdr:cNvPr id="243" name="直線コネクタ 242"/>
        <xdr:cNvCxnSpPr/>
      </xdr:nvCxnSpPr>
      <xdr:spPr>
        <a:xfrm flipV="1">
          <a:off x="2908300" y="15850845"/>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96762</xdr:rowOff>
    </xdr:from>
    <xdr:to>
      <xdr:col>15</xdr:col>
      <xdr:colOff>50800</xdr:colOff>
      <xdr:row>95</xdr:row>
      <xdr:rowOff>127622</xdr:rowOff>
    </xdr:to>
    <xdr:cxnSp macro="">
      <xdr:nvCxnSpPr>
        <xdr:cNvPr id="246" name="直線コネクタ 245"/>
        <xdr:cNvCxnSpPr/>
      </xdr:nvCxnSpPr>
      <xdr:spPr>
        <a:xfrm flipV="1">
          <a:off x="2019300" y="16041612"/>
          <a:ext cx="889000" cy="3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127622</xdr:rowOff>
    </xdr:from>
    <xdr:to>
      <xdr:col>10</xdr:col>
      <xdr:colOff>114300</xdr:colOff>
      <xdr:row>96</xdr:row>
      <xdr:rowOff>148806</xdr:rowOff>
    </xdr:to>
    <xdr:cxnSp macro="">
      <xdr:nvCxnSpPr>
        <xdr:cNvPr id="249" name="直線コネクタ 248"/>
        <xdr:cNvCxnSpPr/>
      </xdr:nvCxnSpPr>
      <xdr:spPr>
        <a:xfrm flipV="1">
          <a:off x="1130300" y="16415372"/>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84480</xdr:rowOff>
    </xdr:from>
    <xdr:to>
      <xdr:col>10</xdr:col>
      <xdr:colOff>165100</xdr:colOff>
      <xdr:row>97</xdr:row>
      <xdr:rowOff>14630</xdr:rowOff>
    </xdr:to>
    <xdr:sp macro="" textlink="">
      <xdr:nvSpPr>
        <xdr:cNvPr id="250" name="フローチャート: 判断 249"/>
        <xdr:cNvSpPr/>
      </xdr:nvSpPr>
      <xdr:spPr>
        <a:xfrm>
          <a:off x="1968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5757</xdr:rowOff>
    </xdr:from>
    <xdr:ext cx="534377" cy="259045"/>
    <xdr:sp macro="" textlink="">
      <xdr:nvSpPr>
        <xdr:cNvPr id="251" name="テキスト ボックス 250"/>
        <xdr:cNvSpPr txBox="1"/>
      </xdr:nvSpPr>
      <xdr:spPr>
        <a:xfrm>
          <a:off x="1752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103112</xdr:rowOff>
    </xdr:from>
    <xdr:to>
      <xdr:col>6</xdr:col>
      <xdr:colOff>38100</xdr:colOff>
      <xdr:row>98</xdr:row>
      <xdr:rowOff>33262</xdr:rowOff>
    </xdr:to>
    <xdr:sp macro="" textlink="">
      <xdr:nvSpPr>
        <xdr:cNvPr id="252" name="フローチャート: 判断 251"/>
        <xdr:cNvSpPr/>
      </xdr:nvSpPr>
      <xdr:spPr>
        <a:xfrm>
          <a:off x="1079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24389</xdr:rowOff>
    </xdr:from>
    <xdr:ext cx="534377" cy="259045"/>
    <xdr:sp macro="" textlink="">
      <xdr:nvSpPr>
        <xdr:cNvPr id="253" name="テキスト ボックス 252"/>
        <xdr:cNvSpPr txBox="1"/>
      </xdr:nvSpPr>
      <xdr:spPr>
        <a:xfrm>
          <a:off x="863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78612</xdr:rowOff>
    </xdr:from>
    <xdr:to>
      <xdr:col>24</xdr:col>
      <xdr:colOff>114300</xdr:colOff>
      <xdr:row>93</xdr:row>
      <xdr:rowOff>8762</xdr:rowOff>
    </xdr:to>
    <xdr:sp macro="" textlink="">
      <xdr:nvSpPr>
        <xdr:cNvPr id="259" name="楕円 258"/>
        <xdr:cNvSpPr/>
      </xdr:nvSpPr>
      <xdr:spPr>
        <a:xfrm>
          <a:off x="4584700" y="158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101489</xdr:rowOff>
    </xdr:from>
    <xdr:ext cx="534377" cy="259045"/>
    <xdr:sp macro="" textlink="">
      <xdr:nvSpPr>
        <xdr:cNvPr id="260" name="扶助費該当値テキスト"/>
        <xdr:cNvSpPr txBox="1"/>
      </xdr:nvSpPr>
      <xdr:spPr>
        <a:xfrm>
          <a:off x="4686300" y="157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26645</xdr:rowOff>
    </xdr:from>
    <xdr:to>
      <xdr:col>20</xdr:col>
      <xdr:colOff>38100</xdr:colOff>
      <xdr:row>92</xdr:row>
      <xdr:rowOff>128245</xdr:rowOff>
    </xdr:to>
    <xdr:sp macro="" textlink="">
      <xdr:nvSpPr>
        <xdr:cNvPr id="261" name="楕円 260"/>
        <xdr:cNvSpPr/>
      </xdr:nvSpPr>
      <xdr:spPr>
        <a:xfrm>
          <a:off x="3746500" y="158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144772</xdr:rowOff>
    </xdr:from>
    <xdr:ext cx="534377" cy="259045"/>
    <xdr:sp macro="" textlink="">
      <xdr:nvSpPr>
        <xdr:cNvPr id="262" name="テキスト ボックス 261"/>
        <xdr:cNvSpPr txBox="1"/>
      </xdr:nvSpPr>
      <xdr:spPr>
        <a:xfrm>
          <a:off x="3530111" y="155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45962</xdr:rowOff>
    </xdr:from>
    <xdr:to>
      <xdr:col>15</xdr:col>
      <xdr:colOff>101600</xdr:colOff>
      <xdr:row>93</xdr:row>
      <xdr:rowOff>147562</xdr:rowOff>
    </xdr:to>
    <xdr:sp macro="" textlink="">
      <xdr:nvSpPr>
        <xdr:cNvPr id="263" name="楕円 262"/>
        <xdr:cNvSpPr/>
      </xdr:nvSpPr>
      <xdr:spPr>
        <a:xfrm>
          <a:off x="2857500" y="159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164089</xdr:rowOff>
    </xdr:from>
    <xdr:ext cx="534377" cy="259045"/>
    <xdr:sp macro="" textlink="">
      <xdr:nvSpPr>
        <xdr:cNvPr id="264" name="テキスト ボックス 263"/>
        <xdr:cNvSpPr txBox="1"/>
      </xdr:nvSpPr>
      <xdr:spPr>
        <a:xfrm>
          <a:off x="2641111" y="157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76822</xdr:rowOff>
    </xdr:from>
    <xdr:to>
      <xdr:col>10</xdr:col>
      <xdr:colOff>165100</xdr:colOff>
      <xdr:row>96</xdr:row>
      <xdr:rowOff>6972</xdr:rowOff>
    </xdr:to>
    <xdr:sp macro="" textlink="">
      <xdr:nvSpPr>
        <xdr:cNvPr id="265" name="楕円 264"/>
        <xdr:cNvSpPr/>
      </xdr:nvSpPr>
      <xdr:spPr>
        <a:xfrm>
          <a:off x="1968500" y="163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23499</xdr:rowOff>
    </xdr:from>
    <xdr:ext cx="534377" cy="259045"/>
    <xdr:sp macro="" textlink="">
      <xdr:nvSpPr>
        <xdr:cNvPr id="266" name="テキスト ボックス 265"/>
        <xdr:cNvSpPr txBox="1"/>
      </xdr:nvSpPr>
      <xdr:spPr>
        <a:xfrm>
          <a:off x="1752111" y="161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98006</xdr:rowOff>
    </xdr:from>
    <xdr:to>
      <xdr:col>6</xdr:col>
      <xdr:colOff>38100</xdr:colOff>
      <xdr:row>97</xdr:row>
      <xdr:rowOff>28156</xdr:rowOff>
    </xdr:to>
    <xdr:sp macro="" textlink="">
      <xdr:nvSpPr>
        <xdr:cNvPr id="267" name="楕円 266"/>
        <xdr:cNvSpPr/>
      </xdr:nvSpPr>
      <xdr:spPr>
        <a:xfrm>
          <a:off x="1079500" y="165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44683</xdr:rowOff>
    </xdr:from>
    <xdr:ext cx="534377" cy="259045"/>
    <xdr:sp macro="" textlink="">
      <xdr:nvSpPr>
        <xdr:cNvPr id="268" name="テキスト ボックス 267"/>
        <xdr:cNvSpPr txBox="1"/>
      </xdr:nvSpPr>
      <xdr:spPr>
        <a:xfrm>
          <a:off x="863111" y="163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153988</xdr:rowOff>
    </xdr:from>
    <xdr:to>
      <xdr:col>55</xdr:col>
      <xdr:colOff>0</xdr:colOff>
      <xdr:row>35</xdr:row>
      <xdr:rowOff>96666</xdr:rowOff>
    </xdr:to>
    <xdr:cxnSp macro="">
      <xdr:nvCxnSpPr>
        <xdr:cNvPr id="297" name="直線コネクタ 296"/>
        <xdr:cNvCxnSpPr/>
      </xdr:nvCxnSpPr>
      <xdr:spPr>
        <a:xfrm flipV="1">
          <a:off x="9639300" y="5983288"/>
          <a:ext cx="838200" cy="1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80816</xdr:rowOff>
    </xdr:from>
    <xdr:to>
      <xdr:col>50</xdr:col>
      <xdr:colOff>114300</xdr:colOff>
      <xdr:row>35</xdr:row>
      <xdr:rowOff>96666</xdr:rowOff>
    </xdr:to>
    <xdr:cxnSp macro="">
      <xdr:nvCxnSpPr>
        <xdr:cNvPr id="300" name="直線コネクタ 299"/>
        <xdr:cNvCxnSpPr/>
      </xdr:nvCxnSpPr>
      <xdr:spPr>
        <a:xfrm>
          <a:off x="8750300" y="6081566"/>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80816</xdr:rowOff>
    </xdr:from>
    <xdr:to>
      <xdr:col>45</xdr:col>
      <xdr:colOff>177800</xdr:colOff>
      <xdr:row>35</xdr:row>
      <xdr:rowOff>87903</xdr:rowOff>
    </xdr:to>
    <xdr:cxnSp macro="">
      <xdr:nvCxnSpPr>
        <xdr:cNvPr id="303" name="直線コネクタ 302"/>
        <xdr:cNvCxnSpPr/>
      </xdr:nvCxnSpPr>
      <xdr:spPr>
        <a:xfrm flipV="1">
          <a:off x="7861300" y="608156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87903</xdr:rowOff>
    </xdr:from>
    <xdr:to>
      <xdr:col>41</xdr:col>
      <xdr:colOff>50800</xdr:colOff>
      <xdr:row>35</xdr:row>
      <xdr:rowOff>105944</xdr:rowOff>
    </xdr:to>
    <xdr:cxnSp macro="">
      <xdr:nvCxnSpPr>
        <xdr:cNvPr id="306" name="直線コネクタ 305"/>
        <xdr:cNvCxnSpPr/>
      </xdr:nvCxnSpPr>
      <xdr:spPr>
        <a:xfrm flipV="1">
          <a:off x="6972300" y="6088653"/>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7" name="フローチャート: 判断 306"/>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164508</xdr:rowOff>
    </xdr:from>
    <xdr:ext cx="534377" cy="259045"/>
    <xdr:sp macro="" textlink="">
      <xdr:nvSpPr>
        <xdr:cNvPr id="308" name="テキスト ボックス 307"/>
        <xdr:cNvSpPr txBox="1"/>
      </xdr:nvSpPr>
      <xdr:spPr>
        <a:xfrm>
          <a:off x="7594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09" name="フローチャート: 判断 308"/>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544</xdr:rowOff>
    </xdr:from>
    <xdr:ext cx="534377" cy="259045"/>
    <xdr:sp macro="" textlink="">
      <xdr:nvSpPr>
        <xdr:cNvPr id="310" name="テキスト ボックス 309"/>
        <xdr:cNvSpPr txBox="1"/>
      </xdr:nvSpPr>
      <xdr:spPr>
        <a:xfrm>
          <a:off x="6705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103188</xdr:rowOff>
    </xdr:from>
    <xdr:to>
      <xdr:col>55</xdr:col>
      <xdr:colOff>50800</xdr:colOff>
      <xdr:row>35</xdr:row>
      <xdr:rowOff>33338</xdr:rowOff>
    </xdr:to>
    <xdr:sp macro="" textlink="">
      <xdr:nvSpPr>
        <xdr:cNvPr id="316" name="楕円 315"/>
        <xdr:cNvSpPr/>
      </xdr:nvSpPr>
      <xdr:spPr>
        <a:xfrm>
          <a:off x="10426700" y="5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126065</xdr:rowOff>
    </xdr:from>
    <xdr:ext cx="534377" cy="259045"/>
    <xdr:sp macro="" textlink="">
      <xdr:nvSpPr>
        <xdr:cNvPr id="317" name="補助費等該当値テキスト"/>
        <xdr:cNvSpPr txBox="1"/>
      </xdr:nvSpPr>
      <xdr:spPr>
        <a:xfrm>
          <a:off x="10528300" y="57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45866</xdr:rowOff>
    </xdr:from>
    <xdr:to>
      <xdr:col>50</xdr:col>
      <xdr:colOff>165100</xdr:colOff>
      <xdr:row>35</xdr:row>
      <xdr:rowOff>147466</xdr:rowOff>
    </xdr:to>
    <xdr:sp macro="" textlink="">
      <xdr:nvSpPr>
        <xdr:cNvPr id="318" name="楕円 317"/>
        <xdr:cNvSpPr/>
      </xdr:nvSpPr>
      <xdr:spPr>
        <a:xfrm>
          <a:off x="9588500" y="60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138593</xdr:rowOff>
    </xdr:from>
    <xdr:ext cx="534377" cy="259045"/>
    <xdr:sp macro="" textlink="">
      <xdr:nvSpPr>
        <xdr:cNvPr id="319" name="テキスト ボックス 318"/>
        <xdr:cNvSpPr txBox="1"/>
      </xdr:nvSpPr>
      <xdr:spPr>
        <a:xfrm>
          <a:off x="9372111" y="61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30016</xdr:rowOff>
    </xdr:from>
    <xdr:to>
      <xdr:col>46</xdr:col>
      <xdr:colOff>38100</xdr:colOff>
      <xdr:row>35</xdr:row>
      <xdr:rowOff>131616</xdr:rowOff>
    </xdr:to>
    <xdr:sp macro="" textlink="">
      <xdr:nvSpPr>
        <xdr:cNvPr id="320" name="楕円 319"/>
        <xdr:cNvSpPr/>
      </xdr:nvSpPr>
      <xdr:spPr>
        <a:xfrm>
          <a:off x="8699500" y="60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148143</xdr:rowOff>
    </xdr:from>
    <xdr:ext cx="534377" cy="259045"/>
    <xdr:sp macro="" textlink="">
      <xdr:nvSpPr>
        <xdr:cNvPr id="321" name="テキスト ボックス 320"/>
        <xdr:cNvSpPr txBox="1"/>
      </xdr:nvSpPr>
      <xdr:spPr>
        <a:xfrm>
          <a:off x="8483111" y="58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37103</xdr:rowOff>
    </xdr:from>
    <xdr:to>
      <xdr:col>41</xdr:col>
      <xdr:colOff>101600</xdr:colOff>
      <xdr:row>35</xdr:row>
      <xdr:rowOff>138703</xdr:rowOff>
    </xdr:to>
    <xdr:sp macro="" textlink="">
      <xdr:nvSpPr>
        <xdr:cNvPr id="322" name="楕円 321"/>
        <xdr:cNvSpPr/>
      </xdr:nvSpPr>
      <xdr:spPr>
        <a:xfrm>
          <a:off x="7810500" y="60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129830</xdr:rowOff>
    </xdr:from>
    <xdr:ext cx="534377" cy="259045"/>
    <xdr:sp macro="" textlink="">
      <xdr:nvSpPr>
        <xdr:cNvPr id="323" name="テキスト ボックス 322"/>
        <xdr:cNvSpPr txBox="1"/>
      </xdr:nvSpPr>
      <xdr:spPr>
        <a:xfrm>
          <a:off x="7594111" y="61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55144</xdr:rowOff>
    </xdr:from>
    <xdr:to>
      <xdr:col>36</xdr:col>
      <xdr:colOff>165100</xdr:colOff>
      <xdr:row>35</xdr:row>
      <xdr:rowOff>156744</xdr:rowOff>
    </xdr:to>
    <xdr:sp macro="" textlink="">
      <xdr:nvSpPr>
        <xdr:cNvPr id="324" name="楕円 323"/>
        <xdr:cNvSpPr/>
      </xdr:nvSpPr>
      <xdr:spPr>
        <a:xfrm>
          <a:off x="6921500" y="6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147871</xdr:rowOff>
    </xdr:from>
    <xdr:ext cx="534377" cy="259045"/>
    <xdr:sp macro="" textlink="">
      <xdr:nvSpPr>
        <xdr:cNvPr id="325" name="テキスト ボックス 324"/>
        <xdr:cNvSpPr txBox="1"/>
      </xdr:nvSpPr>
      <xdr:spPr>
        <a:xfrm>
          <a:off x="6705111" y="61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76908</xdr:rowOff>
    </xdr:from>
    <xdr:to>
      <xdr:col>55</xdr:col>
      <xdr:colOff>0</xdr:colOff>
      <xdr:row>58</xdr:row>
      <xdr:rowOff>90947</xdr:rowOff>
    </xdr:to>
    <xdr:cxnSp macro="">
      <xdr:nvCxnSpPr>
        <xdr:cNvPr id="354" name="直線コネクタ 353"/>
        <xdr:cNvCxnSpPr/>
      </xdr:nvCxnSpPr>
      <xdr:spPr>
        <a:xfrm flipV="1">
          <a:off x="9639300" y="10021008"/>
          <a:ext cx="8382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77624</xdr:rowOff>
    </xdr:from>
    <xdr:to>
      <xdr:col>50</xdr:col>
      <xdr:colOff>114300</xdr:colOff>
      <xdr:row>58</xdr:row>
      <xdr:rowOff>90947</xdr:rowOff>
    </xdr:to>
    <xdr:cxnSp macro="">
      <xdr:nvCxnSpPr>
        <xdr:cNvPr id="357" name="直線コネクタ 356"/>
        <xdr:cNvCxnSpPr/>
      </xdr:nvCxnSpPr>
      <xdr:spPr>
        <a:xfrm>
          <a:off x="8750300" y="10021724"/>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6117</xdr:rowOff>
    </xdr:from>
    <xdr:to>
      <xdr:col>45</xdr:col>
      <xdr:colOff>177800</xdr:colOff>
      <xdr:row>58</xdr:row>
      <xdr:rowOff>77624</xdr:rowOff>
    </xdr:to>
    <xdr:cxnSp macro="">
      <xdr:nvCxnSpPr>
        <xdr:cNvPr id="360" name="直線コネクタ 359"/>
        <xdr:cNvCxnSpPr/>
      </xdr:nvCxnSpPr>
      <xdr:spPr>
        <a:xfrm>
          <a:off x="7861300" y="9950217"/>
          <a:ext cx="889000" cy="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6117</xdr:rowOff>
    </xdr:from>
    <xdr:to>
      <xdr:col>41</xdr:col>
      <xdr:colOff>50800</xdr:colOff>
      <xdr:row>58</xdr:row>
      <xdr:rowOff>52748</xdr:rowOff>
    </xdr:to>
    <xdr:cxnSp macro="">
      <xdr:nvCxnSpPr>
        <xdr:cNvPr id="363" name="直線コネクタ 362"/>
        <xdr:cNvCxnSpPr/>
      </xdr:nvCxnSpPr>
      <xdr:spPr>
        <a:xfrm flipV="1">
          <a:off x="6972300" y="9950217"/>
          <a:ext cx="889000" cy="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4" name="フローチャート: 判断 363"/>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38294</xdr:rowOff>
    </xdr:from>
    <xdr:ext cx="534377" cy="259045"/>
    <xdr:sp macro="" textlink="">
      <xdr:nvSpPr>
        <xdr:cNvPr id="365" name="テキスト ボックス 364"/>
        <xdr:cNvSpPr txBox="1"/>
      </xdr:nvSpPr>
      <xdr:spPr>
        <a:xfrm>
          <a:off x="7594111" y="9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6" name="フローチャート: 判断 365"/>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37025</xdr:rowOff>
    </xdr:from>
    <xdr:ext cx="534377" cy="259045"/>
    <xdr:sp macro="" textlink="">
      <xdr:nvSpPr>
        <xdr:cNvPr id="367" name="テキスト ボックス 366"/>
        <xdr:cNvSpPr txBox="1"/>
      </xdr:nvSpPr>
      <xdr:spPr>
        <a:xfrm>
          <a:off x="6705111" y="96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26108</xdr:rowOff>
    </xdr:from>
    <xdr:to>
      <xdr:col>55</xdr:col>
      <xdr:colOff>50800</xdr:colOff>
      <xdr:row>58</xdr:row>
      <xdr:rowOff>127708</xdr:rowOff>
    </xdr:to>
    <xdr:sp macro="" textlink="">
      <xdr:nvSpPr>
        <xdr:cNvPr id="373" name="楕円 372"/>
        <xdr:cNvSpPr/>
      </xdr:nvSpPr>
      <xdr:spPr>
        <a:xfrm>
          <a:off x="10426700" y="997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115684</xdr:rowOff>
    </xdr:from>
    <xdr:ext cx="534377" cy="259045"/>
    <xdr:sp macro="" textlink="">
      <xdr:nvSpPr>
        <xdr:cNvPr id="374" name="普通建設事業費該当値テキスト"/>
        <xdr:cNvSpPr txBox="1"/>
      </xdr:nvSpPr>
      <xdr:spPr>
        <a:xfrm>
          <a:off x="10528300" y="98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40147</xdr:rowOff>
    </xdr:from>
    <xdr:to>
      <xdr:col>50</xdr:col>
      <xdr:colOff>165100</xdr:colOff>
      <xdr:row>58</xdr:row>
      <xdr:rowOff>141747</xdr:rowOff>
    </xdr:to>
    <xdr:sp macro="" textlink="">
      <xdr:nvSpPr>
        <xdr:cNvPr id="375" name="楕円 374"/>
        <xdr:cNvSpPr/>
      </xdr:nvSpPr>
      <xdr:spPr>
        <a:xfrm>
          <a:off x="9588500" y="99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132874</xdr:rowOff>
    </xdr:from>
    <xdr:ext cx="534377" cy="259045"/>
    <xdr:sp macro="" textlink="">
      <xdr:nvSpPr>
        <xdr:cNvPr id="376" name="テキスト ボックス 375"/>
        <xdr:cNvSpPr txBox="1"/>
      </xdr:nvSpPr>
      <xdr:spPr>
        <a:xfrm>
          <a:off x="9372111" y="100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26824</xdr:rowOff>
    </xdr:from>
    <xdr:to>
      <xdr:col>46</xdr:col>
      <xdr:colOff>38100</xdr:colOff>
      <xdr:row>58</xdr:row>
      <xdr:rowOff>128424</xdr:rowOff>
    </xdr:to>
    <xdr:sp macro="" textlink="">
      <xdr:nvSpPr>
        <xdr:cNvPr id="377" name="楕円 376"/>
        <xdr:cNvSpPr/>
      </xdr:nvSpPr>
      <xdr:spPr>
        <a:xfrm>
          <a:off x="8699500" y="99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119551</xdr:rowOff>
    </xdr:from>
    <xdr:ext cx="534377" cy="259045"/>
    <xdr:sp macro="" textlink="">
      <xdr:nvSpPr>
        <xdr:cNvPr id="378" name="テキスト ボックス 377"/>
        <xdr:cNvSpPr txBox="1"/>
      </xdr:nvSpPr>
      <xdr:spPr>
        <a:xfrm>
          <a:off x="8483111" y="100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126767</xdr:rowOff>
    </xdr:from>
    <xdr:to>
      <xdr:col>41</xdr:col>
      <xdr:colOff>101600</xdr:colOff>
      <xdr:row>58</xdr:row>
      <xdr:rowOff>56917</xdr:rowOff>
    </xdr:to>
    <xdr:sp macro="" textlink="">
      <xdr:nvSpPr>
        <xdr:cNvPr id="379" name="楕円 378"/>
        <xdr:cNvSpPr/>
      </xdr:nvSpPr>
      <xdr:spPr>
        <a:xfrm>
          <a:off x="7810500" y="9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48044</xdr:rowOff>
    </xdr:from>
    <xdr:ext cx="534377" cy="259045"/>
    <xdr:sp macro="" textlink="">
      <xdr:nvSpPr>
        <xdr:cNvPr id="380" name="テキスト ボックス 379"/>
        <xdr:cNvSpPr txBox="1"/>
      </xdr:nvSpPr>
      <xdr:spPr>
        <a:xfrm>
          <a:off x="7594111" y="99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1948</xdr:rowOff>
    </xdr:from>
    <xdr:to>
      <xdr:col>36</xdr:col>
      <xdr:colOff>165100</xdr:colOff>
      <xdr:row>58</xdr:row>
      <xdr:rowOff>103548</xdr:rowOff>
    </xdr:to>
    <xdr:sp macro="" textlink="">
      <xdr:nvSpPr>
        <xdr:cNvPr id="381" name="楕円 380"/>
        <xdr:cNvSpPr/>
      </xdr:nvSpPr>
      <xdr:spPr>
        <a:xfrm>
          <a:off x="69215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94675</xdr:rowOff>
    </xdr:from>
    <xdr:ext cx="534377" cy="259045"/>
    <xdr:sp macro="" textlink="">
      <xdr:nvSpPr>
        <xdr:cNvPr id="382" name="テキスト ボックス 381"/>
        <xdr:cNvSpPr txBox="1"/>
      </xdr:nvSpPr>
      <xdr:spPr>
        <a:xfrm>
          <a:off x="6705111" y="10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93427</xdr:rowOff>
    </xdr:from>
    <xdr:to>
      <xdr:col>55</xdr:col>
      <xdr:colOff>0</xdr:colOff>
      <xdr:row>78</xdr:row>
      <xdr:rowOff>117690</xdr:rowOff>
    </xdr:to>
    <xdr:cxnSp macro="">
      <xdr:nvCxnSpPr>
        <xdr:cNvPr id="409" name="直線コネクタ 408"/>
        <xdr:cNvCxnSpPr/>
      </xdr:nvCxnSpPr>
      <xdr:spPr>
        <a:xfrm flipV="1">
          <a:off x="9639300" y="13466527"/>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44466</xdr:rowOff>
    </xdr:from>
    <xdr:to>
      <xdr:col>50</xdr:col>
      <xdr:colOff>114300</xdr:colOff>
      <xdr:row>78</xdr:row>
      <xdr:rowOff>117690</xdr:rowOff>
    </xdr:to>
    <xdr:cxnSp macro="">
      <xdr:nvCxnSpPr>
        <xdr:cNvPr id="412" name="直線コネクタ 411"/>
        <xdr:cNvCxnSpPr/>
      </xdr:nvCxnSpPr>
      <xdr:spPr>
        <a:xfrm>
          <a:off x="8750300" y="13417566"/>
          <a:ext cx="889000" cy="7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44466</xdr:rowOff>
    </xdr:from>
    <xdr:to>
      <xdr:col>45</xdr:col>
      <xdr:colOff>177800</xdr:colOff>
      <xdr:row>78</xdr:row>
      <xdr:rowOff>51547</xdr:rowOff>
    </xdr:to>
    <xdr:cxnSp macro="">
      <xdr:nvCxnSpPr>
        <xdr:cNvPr id="415" name="直線コネクタ 414"/>
        <xdr:cNvCxnSpPr/>
      </xdr:nvCxnSpPr>
      <xdr:spPr>
        <a:xfrm flipV="1">
          <a:off x="7861300" y="13417566"/>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18" name="フローチャート: 判断 417"/>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19" name="テキスト ボックス 418"/>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42627</xdr:rowOff>
    </xdr:from>
    <xdr:to>
      <xdr:col>55</xdr:col>
      <xdr:colOff>50800</xdr:colOff>
      <xdr:row>78</xdr:row>
      <xdr:rowOff>144227</xdr:rowOff>
    </xdr:to>
    <xdr:sp macro="" textlink="">
      <xdr:nvSpPr>
        <xdr:cNvPr id="425" name="楕円 424"/>
        <xdr:cNvSpPr/>
      </xdr:nvSpPr>
      <xdr:spPr>
        <a:xfrm>
          <a:off x="10426700" y="13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534377" cy="259045"/>
    <xdr:sp macro="" textlink="">
      <xdr:nvSpPr>
        <xdr:cNvPr id="426" name="普通建設事業費 （ うち新規整備　）該当値テキスト"/>
        <xdr:cNvSpPr txBox="1"/>
      </xdr:nvSpPr>
      <xdr:spPr>
        <a:xfrm>
          <a:off x="10528300" y="133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66890</xdr:rowOff>
    </xdr:from>
    <xdr:to>
      <xdr:col>50</xdr:col>
      <xdr:colOff>165100</xdr:colOff>
      <xdr:row>78</xdr:row>
      <xdr:rowOff>168490</xdr:rowOff>
    </xdr:to>
    <xdr:sp macro="" textlink="">
      <xdr:nvSpPr>
        <xdr:cNvPr id="427" name="楕円 426"/>
        <xdr:cNvSpPr/>
      </xdr:nvSpPr>
      <xdr:spPr>
        <a:xfrm>
          <a:off x="9588500" y="134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159617</xdr:rowOff>
    </xdr:from>
    <xdr:ext cx="469744" cy="259045"/>
    <xdr:sp macro="" textlink="">
      <xdr:nvSpPr>
        <xdr:cNvPr id="428" name="テキスト ボックス 427"/>
        <xdr:cNvSpPr txBox="1"/>
      </xdr:nvSpPr>
      <xdr:spPr>
        <a:xfrm>
          <a:off x="9404428" y="1353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165116</xdr:rowOff>
    </xdr:from>
    <xdr:to>
      <xdr:col>46</xdr:col>
      <xdr:colOff>38100</xdr:colOff>
      <xdr:row>78</xdr:row>
      <xdr:rowOff>95266</xdr:rowOff>
    </xdr:to>
    <xdr:sp macro="" textlink="">
      <xdr:nvSpPr>
        <xdr:cNvPr id="429" name="楕円 428"/>
        <xdr:cNvSpPr/>
      </xdr:nvSpPr>
      <xdr:spPr>
        <a:xfrm>
          <a:off x="8699500" y="133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111793</xdr:rowOff>
    </xdr:from>
    <xdr:ext cx="534377" cy="259045"/>
    <xdr:sp macro="" textlink="">
      <xdr:nvSpPr>
        <xdr:cNvPr id="430" name="テキスト ボックス 429"/>
        <xdr:cNvSpPr txBox="1"/>
      </xdr:nvSpPr>
      <xdr:spPr>
        <a:xfrm>
          <a:off x="8483111" y="131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747</xdr:rowOff>
    </xdr:from>
    <xdr:to>
      <xdr:col>41</xdr:col>
      <xdr:colOff>101600</xdr:colOff>
      <xdr:row>78</xdr:row>
      <xdr:rowOff>102347</xdr:rowOff>
    </xdr:to>
    <xdr:sp macro="" textlink="">
      <xdr:nvSpPr>
        <xdr:cNvPr id="431" name="楕円 430"/>
        <xdr:cNvSpPr/>
      </xdr:nvSpPr>
      <xdr:spPr>
        <a:xfrm>
          <a:off x="7810500" y="133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93474</xdr:rowOff>
    </xdr:from>
    <xdr:ext cx="534377" cy="259045"/>
    <xdr:sp macro="" textlink="">
      <xdr:nvSpPr>
        <xdr:cNvPr id="432" name="テキスト ボックス 431"/>
        <xdr:cNvSpPr txBox="1"/>
      </xdr:nvSpPr>
      <xdr:spPr>
        <a:xfrm>
          <a:off x="7594111" y="134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92723</xdr:rowOff>
    </xdr:from>
    <xdr:to>
      <xdr:col>55</xdr:col>
      <xdr:colOff>0</xdr:colOff>
      <xdr:row>97</xdr:row>
      <xdr:rowOff>98454</xdr:rowOff>
    </xdr:to>
    <xdr:cxnSp macro="">
      <xdr:nvCxnSpPr>
        <xdr:cNvPr id="463" name="直線コネクタ 462"/>
        <xdr:cNvCxnSpPr/>
      </xdr:nvCxnSpPr>
      <xdr:spPr>
        <a:xfrm flipV="1">
          <a:off x="9639300" y="16723373"/>
          <a:ext cx="8382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98454</xdr:rowOff>
    </xdr:from>
    <xdr:to>
      <xdr:col>50</xdr:col>
      <xdr:colOff>114300</xdr:colOff>
      <xdr:row>98</xdr:row>
      <xdr:rowOff>127388</xdr:rowOff>
    </xdr:to>
    <xdr:cxnSp macro="">
      <xdr:nvCxnSpPr>
        <xdr:cNvPr id="466" name="直線コネクタ 465"/>
        <xdr:cNvCxnSpPr/>
      </xdr:nvCxnSpPr>
      <xdr:spPr>
        <a:xfrm flipV="1">
          <a:off x="8750300" y="16729104"/>
          <a:ext cx="889000" cy="2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133919</xdr:rowOff>
    </xdr:from>
    <xdr:to>
      <xdr:col>45</xdr:col>
      <xdr:colOff>177800</xdr:colOff>
      <xdr:row>98</xdr:row>
      <xdr:rowOff>127388</xdr:rowOff>
    </xdr:to>
    <xdr:cxnSp macro="">
      <xdr:nvCxnSpPr>
        <xdr:cNvPr id="469" name="直線コネクタ 468"/>
        <xdr:cNvCxnSpPr/>
      </xdr:nvCxnSpPr>
      <xdr:spPr>
        <a:xfrm>
          <a:off x="7861300" y="16593119"/>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2" name="フローチャート: 判断 471"/>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20750</xdr:rowOff>
    </xdr:from>
    <xdr:ext cx="534377" cy="259045"/>
    <xdr:sp macro="" textlink="">
      <xdr:nvSpPr>
        <xdr:cNvPr id="473" name="テキスト ボックス 472"/>
        <xdr:cNvSpPr txBox="1"/>
      </xdr:nvSpPr>
      <xdr:spPr>
        <a:xfrm>
          <a:off x="7594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41923</xdr:rowOff>
    </xdr:from>
    <xdr:to>
      <xdr:col>55</xdr:col>
      <xdr:colOff>50800</xdr:colOff>
      <xdr:row>97</xdr:row>
      <xdr:rowOff>143523</xdr:rowOff>
    </xdr:to>
    <xdr:sp macro="" textlink="">
      <xdr:nvSpPr>
        <xdr:cNvPr id="479" name="楕円 478"/>
        <xdr:cNvSpPr/>
      </xdr:nvSpPr>
      <xdr:spPr>
        <a:xfrm>
          <a:off x="10426700" y="1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20350</xdr:rowOff>
    </xdr:from>
    <xdr:ext cx="534377" cy="259045"/>
    <xdr:sp macro="" textlink="">
      <xdr:nvSpPr>
        <xdr:cNvPr id="480" name="普通建設事業費 （ うち更新整備　）該当値テキスト"/>
        <xdr:cNvSpPr txBox="1"/>
      </xdr:nvSpPr>
      <xdr:spPr>
        <a:xfrm>
          <a:off x="10528300"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47654</xdr:rowOff>
    </xdr:from>
    <xdr:to>
      <xdr:col>50</xdr:col>
      <xdr:colOff>165100</xdr:colOff>
      <xdr:row>97</xdr:row>
      <xdr:rowOff>149254</xdr:rowOff>
    </xdr:to>
    <xdr:sp macro="" textlink="">
      <xdr:nvSpPr>
        <xdr:cNvPr id="481" name="楕円 480"/>
        <xdr:cNvSpPr/>
      </xdr:nvSpPr>
      <xdr:spPr>
        <a:xfrm>
          <a:off x="95885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140381</xdr:rowOff>
    </xdr:from>
    <xdr:ext cx="534377" cy="259045"/>
    <xdr:sp macro="" textlink="">
      <xdr:nvSpPr>
        <xdr:cNvPr id="482" name="テキスト ボックス 481"/>
        <xdr:cNvSpPr txBox="1"/>
      </xdr:nvSpPr>
      <xdr:spPr>
        <a:xfrm>
          <a:off x="9372111" y="167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76588</xdr:rowOff>
    </xdr:from>
    <xdr:to>
      <xdr:col>46</xdr:col>
      <xdr:colOff>38100</xdr:colOff>
      <xdr:row>99</xdr:row>
      <xdr:rowOff>6738</xdr:rowOff>
    </xdr:to>
    <xdr:sp macro="" textlink="">
      <xdr:nvSpPr>
        <xdr:cNvPr id="483" name="楕円 482"/>
        <xdr:cNvSpPr/>
      </xdr:nvSpPr>
      <xdr:spPr>
        <a:xfrm>
          <a:off x="8699500" y="16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169315</xdr:rowOff>
    </xdr:from>
    <xdr:ext cx="469744" cy="259045"/>
    <xdr:sp macro="" textlink="">
      <xdr:nvSpPr>
        <xdr:cNvPr id="484" name="テキスト ボックス 483"/>
        <xdr:cNvSpPr txBox="1"/>
      </xdr:nvSpPr>
      <xdr:spPr>
        <a:xfrm>
          <a:off x="8515428" y="1697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83119</xdr:rowOff>
    </xdr:from>
    <xdr:to>
      <xdr:col>41</xdr:col>
      <xdr:colOff>101600</xdr:colOff>
      <xdr:row>97</xdr:row>
      <xdr:rowOff>13269</xdr:rowOff>
    </xdr:to>
    <xdr:sp macro="" textlink="">
      <xdr:nvSpPr>
        <xdr:cNvPr id="485" name="楕円 484"/>
        <xdr:cNvSpPr/>
      </xdr:nvSpPr>
      <xdr:spPr>
        <a:xfrm>
          <a:off x="7810500" y="165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4396</xdr:rowOff>
    </xdr:from>
    <xdr:ext cx="534377" cy="259045"/>
    <xdr:sp macro="" textlink="">
      <xdr:nvSpPr>
        <xdr:cNvPr id="486" name="テキスト ボックス 485"/>
        <xdr:cNvSpPr txBox="1"/>
      </xdr:nvSpPr>
      <xdr:spPr>
        <a:xfrm>
          <a:off x="7594111" y="166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30677</xdr:rowOff>
    </xdr:from>
    <xdr:to>
      <xdr:col>85</xdr:col>
      <xdr:colOff>127000</xdr:colOff>
      <xdr:row>39</xdr:row>
      <xdr:rowOff>42469</xdr:rowOff>
    </xdr:to>
    <xdr:cxnSp macro="">
      <xdr:nvCxnSpPr>
        <xdr:cNvPr id="515" name="直線コネクタ 514"/>
        <xdr:cNvCxnSpPr/>
      </xdr:nvCxnSpPr>
      <xdr:spPr>
        <a:xfrm>
          <a:off x="15481300" y="6717227"/>
          <a:ext cx="8382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23628</xdr:rowOff>
    </xdr:from>
    <xdr:to>
      <xdr:col>81</xdr:col>
      <xdr:colOff>50800</xdr:colOff>
      <xdr:row>39</xdr:row>
      <xdr:rowOff>30677</xdr:rowOff>
    </xdr:to>
    <xdr:cxnSp macro="">
      <xdr:nvCxnSpPr>
        <xdr:cNvPr id="518" name="直線コネクタ 517"/>
        <xdr:cNvCxnSpPr/>
      </xdr:nvCxnSpPr>
      <xdr:spPr>
        <a:xfrm>
          <a:off x="14592300" y="671017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23628</xdr:rowOff>
    </xdr:from>
    <xdr:to>
      <xdr:col>76</xdr:col>
      <xdr:colOff>114300</xdr:colOff>
      <xdr:row>39</xdr:row>
      <xdr:rowOff>44450</xdr:rowOff>
    </xdr:to>
    <xdr:cxnSp macro="">
      <xdr:nvCxnSpPr>
        <xdr:cNvPr id="521" name="直線コネクタ 520"/>
        <xdr:cNvCxnSpPr/>
      </xdr:nvCxnSpPr>
      <xdr:spPr>
        <a:xfrm flipV="1">
          <a:off x="13703300" y="6710178"/>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5" name="フローチャート: 判断 524"/>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6" name="テキスト ボックス 525"/>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7" name="フローチャート: 判断 526"/>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28" name="テキスト ボックス 527"/>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163119</xdr:rowOff>
    </xdr:from>
    <xdr:to>
      <xdr:col>85</xdr:col>
      <xdr:colOff>177800</xdr:colOff>
      <xdr:row>39</xdr:row>
      <xdr:rowOff>93269</xdr:rowOff>
    </xdr:to>
    <xdr:sp macro="" textlink="">
      <xdr:nvSpPr>
        <xdr:cNvPr id="534" name="楕円 533"/>
        <xdr:cNvSpPr/>
      </xdr:nvSpPr>
      <xdr:spPr>
        <a:xfrm>
          <a:off x="162687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151327</xdr:rowOff>
    </xdr:from>
    <xdr:to>
      <xdr:col>81</xdr:col>
      <xdr:colOff>101600</xdr:colOff>
      <xdr:row>39</xdr:row>
      <xdr:rowOff>81477</xdr:rowOff>
    </xdr:to>
    <xdr:sp macro="" textlink="">
      <xdr:nvSpPr>
        <xdr:cNvPr id="536" name="楕円 535"/>
        <xdr:cNvSpPr/>
      </xdr:nvSpPr>
      <xdr:spPr>
        <a:xfrm>
          <a:off x="15430500" y="66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72604</xdr:rowOff>
    </xdr:from>
    <xdr:ext cx="378565" cy="259045"/>
    <xdr:sp macro="" textlink="">
      <xdr:nvSpPr>
        <xdr:cNvPr id="537" name="テキスト ボックス 536"/>
        <xdr:cNvSpPr txBox="1"/>
      </xdr:nvSpPr>
      <xdr:spPr>
        <a:xfrm>
          <a:off x="15292017" y="6759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144278</xdr:rowOff>
    </xdr:from>
    <xdr:to>
      <xdr:col>76</xdr:col>
      <xdr:colOff>165100</xdr:colOff>
      <xdr:row>39</xdr:row>
      <xdr:rowOff>74428</xdr:rowOff>
    </xdr:to>
    <xdr:sp macro="" textlink="">
      <xdr:nvSpPr>
        <xdr:cNvPr id="538" name="楕円 537"/>
        <xdr:cNvSpPr/>
      </xdr:nvSpPr>
      <xdr:spPr>
        <a:xfrm>
          <a:off x="14541500" y="66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90955</xdr:rowOff>
    </xdr:from>
    <xdr:ext cx="469744" cy="259045"/>
    <xdr:sp macro="" textlink="">
      <xdr:nvSpPr>
        <xdr:cNvPr id="539" name="テキスト ボックス 538"/>
        <xdr:cNvSpPr txBox="1"/>
      </xdr:nvSpPr>
      <xdr:spPr>
        <a:xfrm>
          <a:off x="14357428" y="64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5375</xdr:rowOff>
    </xdr:from>
    <xdr:to>
      <xdr:col>85</xdr:col>
      <xdr:colOff>127000</xdr:colOff>
      <xdr:row>73</xdr:row>
      <xdr:rowOff>35367</xdr:rowOff>
    </xdr:to>
    <xdr:cxnSp macro="">
      <xdr:nvCxnSpPr>
        <xdr:cNvPr id="619" name="直線コネクタ 618"/>
        <xdr:cNvCxnSpPr/>
      </xdr:nvCxnSpPr>
      <xdr:spPr>
        <a:xfrm flipV="1">
          <a:off x="15481300" y="12521225"/>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35367</xdr:rowOff>
    </xdr:from>
    <xdr:to>
      <xdr:col>81</xdr:col>
      <xdr:colOff>50800</xdr:colOff>
      <xdr:row>73</xdr:row>
      <xdr:rowOff>96541</xdr:rowOff>
    </xdr:to>
    <xdr:cxnSp macro="">
      <xdr:nvCxnSpPr>
        <xdr:cNvPr id="622" name="直線コネクタ 621"/>
        <xdr:cNvCxnSpPr/>
      </xdr:nvCxnSpPr>
      <xdr:spPr>
        <a:xfrm flipV="1">
          <a:off x="14592300" y="12551217"/>
          <a:ext cx="889000" cy="6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95352</xdr:rowOff>
    </xdr:from>
    <xdr:to>
      <xdr:col>76</xdr:col>
      <xdr:colOff>114300</xdr:colOff>
      <xdr:row>73</xdr:row>
      <xdr:rowOff>96541</xdr:rowOff>
    </xdr:to>
    <xdr:cxnSp macro="">
      <xdr:nvCxnSpPr>
        <xdr:cNvPr id="625" name="直線コネクタ 624"/>
        <xdr:cNvCxnSpPr/>
      </xdr:nvCxnSpPr>
      <xdr:spPr>
        <a:xfrm>
          <a:off x="13703300" y="1261120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95352</xdr:rowOff>
    </xdr:from>
    <xdr:to>
      <xdr:col>71</xdr:col>
      <xdr:colOff>177800</xdr:colOff>
      <xdr:row>73</xdr:row>
      <xdr:rowOff>144363</xdr:rowOff>
    </xdr:to>
    <xdr:cxnSp macro="">
      <xdr:nvCxnSpPr>
        <xdr:cNvPr id="628" name="直線コネクタ 627"/>
        <xdr:cNvCxnSpPr/>
      </xdr:nvCxnSpPr>
      <xdr:spPr>
        <a:xfrm flipV="1">
          <a:off x="12814300" y="12611202"/>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29" name="フローチャート: 判断 628"/>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151934</xdr:rowOff>
    </xdr:from>
    <xdr:ext cx="534377" cy="259045"/>
    <xdr:sp macro="" textlink="">
      <xdr:nvSpPr>
        <xdr:cNvPr id="630" name="テキスト ボックス 629"/>
        <xdr:cNvSpPr txBox="1"/>
      </xdr:nvSpPr>
      <xdr:spPr>
        <a:xfrm>
          <a:off x="13436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1" name="フローチャート: 判断 630"/>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146928</xdr:rowOff>
    </xdr:from>
    <xdr:ext cx="534377" cy="259045"/>
    <xdr:sp macro="" textlink="">
      <xdr:nvSpPr>
        <xdr:cNvPr id="632" name="テキスト ボックス 631"/>
        <xdr:cNvSpPr txBox="1"/>
      </xdr:nvSpPr>
      <xdr:spPr>
        <a:xfrm>
          <a:off x="12547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126025</xdr:rowOff>
    </xdr:from>
    <xdr:to>
      <xdr:col>85</xdr:col>
      <xdr:colOff>177800</xdr:colOff>
      <xdr:row>73</xdr:row>
      <xdr:rowOff>56175</xdr:rowOff>
    </xdr:to>
    <xdr:sp macro="" textlink="">
      <xdr:nvSpPr>
        <xdr:cNvPr id="638" name="楕円 637"/>
        <xdr:cNvSpPr/>
      </xdr:nvSpPr>
      <xdr:spPr>
        <a:xfrm>
          <a:off x="16268700" y="124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148902</xdr:rowOff>
    </xdr:from>
    <xdr:ext cx="534377" cy="259045"/>
    <xdr:sp macro="" textlink="">
      <xdr:nvSpPr>
        <xdr:cNvPr id="639" name="公債費該当値テキスト"/>
        <xdr:cNvSpPr txBox="1"/>
      </xdr:nvSpPr>
      <xdr:spPr>
        <a:xfrm>
          <a:off x="16370300" y="1232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156017</xdr:rowOff>
    </xdr:from>
    <xdr:to>
      <xdr:col>81</xdr:col>
      <xdr:colOff>101600</xdr:colOff>
      <xdr:row>73</xdr:row>
      <xdr:rowOff>86167</xdr:rowOff>
    </xdr:to>
    <xdr:sp macro="" textlink="">
      <xdr:nvSpPr>
        <xdr:cNvPr id="640" name="楕円 639"/>
        <xdr:cNvSpPr/>
      </xdr:nvSpPr>
      <xdr:spPr>
        <a:xfrm>
          <a:off x="15430500" y="125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102694</xdr:rowOff>
    </xdr:from>
    <xdr:ext cx="534377" cy="259045"/>
    <xdr:sp macro="" textlink="">
      <xdr:nvSpPr>
        <xdr:cNvPr id="641" name="テキスト ボックス 640"/>
        <xdr:cNvSpPr txBox="1"/>
      </xdr:nvSpPr>
      <xdr:spPr>
        <a:xfrm>
          <a:off x="15214111" y="122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45741</xdr:rowOff>
    </xdr:from>
    <xdr:to>
      <xdr:col>76</xdr:col>
      <xdr:colOff>165100</xdr:colOff>
      <xdr:row>73</xdr:row>
      <xdr:rowOff>147341</xdr:rowOff>
    </xdr:to>
    <xdr:sp macro="" textlink="">
      <xdr:nvSpPr>
        <xdr:cNvPr id="642" name="楕円 641"/>
        <xdr:cNvSpPr/>
      </xdr:nvSpPr>
      <xdr:spPr>
        <a:xfrm>
          <a:off x="14541500" y="125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163868</xdr:rowOff>
    </xdr:from>
    <xdr:ext cx="534377" cy="259045"/>
    <xdr:sp macro="" textlink="">
      <xdr:nvSpPr>
        <xdr:cNvPr id="643" name="テキスト ボックス 642"/>
        <xdr:cNvSpPr txBox="1"/>
      </xdr:nvSpPr>
      <xdr:spPr>
        <a:xfrm>
          <a:off x="14325111" y="123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44552</xdr:rowOff>
    </xdr:from>
    <xdr:to>
      <xdr:col>72</xdr:col>
      <xdr:colOff>38100</xdr:colOff>
      <xdr:row>73</xdr:row>
      <xdr:rowOff>146152</xdr:rowOff>
    </xdr:to>
    <xdr:sp macro="" textlink="">
      <xdr:nvSpPr>
        <xdr:cNvPr id="644" name="楕円 643"/>
        <xdr:cNvSpPr/>
      </xdr:nvSpPr>
      <xdr:spPr>
        <a:xfrm>
          <a:off x="13652500" y="125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137279</xdr:rowOff>
    </xdr:from>
    <xdr:ext cx="534377" cy="259045"/>
    <xdr:sp macro="" textlink="">
      <xdr:nvSpPr>
        <xdr:cNvPr id="645" name="テキスト ボックス 644"/>
        <xdr:cNvSpPr txBox="1"/>
      </xdr:nvSpPr>
      <xdr:spPr>
        <a:xfrm>
          <a:off x="13436111" y="126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93563</xdr:rowOff>
    </xdr:from>
    <xdr:to>
      <xdr:col>67</xdr:col>
      <xdr:colOff>101600</xdr:colOff>
      <xdr:row>74</xdr:row>
      <xdr:rowOff>23713</xdr:rowOff>
    </xdr:to>
    <xdr:sp macro="" textlink="">
      <xdr:nvSpPr>
        <xdr:cNvPr id="646" name="楕円 645"/>
        <xdr:cNvSpPr/>
      </xdr:nvSpPr>
      <xdr:spPr>
        <a:xfrm>
          <a:off x="12763500" y="126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14840</xdr:rowOff>
    </xdr:from>
    <xdr:ext cx="534377" cy="259045"/>
    <xdr:sp macro="" textlink="">
      <xdr:nvSpPr>
        <xdr:cNvPr id="647" name="テキスト ボックス 646"/>
        <xdr:cNvSpPr txBox="1"/>
      </xdr:nvSpPr>
      <xdr:spPr>
        <a:xfrm>
          <a:off x="12547111" y="127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120416</xdr:rowOff>
    </xdr:from>
    <xdr:to>
      <xdr:col>85</xdr:col>
      <xdr:colOff>127000</xdr:colOff>
      <xdr:row>98</xdr:row>
      <xdr:rowOff>125422</xdr:rowOff>
    </xdr:to>
    <xdr:cxnSp macro="">
      <xdr:nvCxnSpPr>
        <xdr:cNvPr id="674" name="直線コネクタ 673"/>
        <xdr:cNvCxnSpPr/>
      </xdr:nvCxnSpPr>
      <xdr:spPr>
        <a:xfrm>
          <a:off x="15481300" y="16922516"/>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114043</xdr:rowOff>
    </xdr:from>
    <xdr:to>
      <xdr:col>81</xdr:col>
      <xdr:colOff>50800</xdr:colOff>
      <xdr:row>98</xdr:row>
      <xdr:rowOff>120416</xdr:rowOff>
    </xdr:to>
    <xdr:cxnSp macro="">
      <xdr:nvCxnSpPr>
        <xdr:cNvPr id="677" name="直線コネクタ 676"/>
        <xdr:cNvCxnSpPr/>
      </xdr:nvCxnSpPr>
      <xdr:spPr>
        <a:xfrm>
          <a:off x="14592300" y="16916143"/>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114043</xdr:rowOff>
    </xdr:from>
    <xdr:to>
      <xdr:col>76</xdr:col>
      <xdr:colOff>114300</xdr:colOff>
      <xdr:row>98</xdr:row>
      <xdr:rowOff>116922</xdr:rowOff>
    </xdr:to>
    <xdr:cxnSp macro="">
      <xdr:nvCxnSpPr>
        <xdr:cNvPr id="680" name="直線コネクタ 679"/>
        <xdr:cNvCxnSpPr/>
      </xdr:nvCxnSpPr>
      <xdr:spPr>
        <a:xfrm flipV="1">
          <a:off x="13703300" y="16916143"/>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106279</xdr:rowOff>
    </xdr:from>
    <xdr:to>
      <xdr:col>71</xdr:col>
      <xdr:colOff>177800</xdr:colOff>
      <xdr:row>98</xdr:row>
      <xdr:rowOff>116922</xdr:rowOff>
    </xdr:to>
    <xdr:cxnSp macro="">
      <xdr:nvCxnSpPr>
        <xdr:cNvPr id="683" name="直線コネクタ 682"/>
        <xdr:cNvCxnSpPr/>
      </xdr:nvCxnSpPr>
      <xdr:spPr>
        <a:xfrm>
          <a:off x="12814300" y="16908379"/>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4" name="フローチャート: 判断 683"/>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5" name="テキスト ボックス 684"/>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6" name="フローチャート: 判断 685"/>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134639</xdr:rowOff>
    </xdr:from>
    <xdr:ext cx="534377" cy="259045"/>
    <xdr:sp macro="" textlink="">
      <xdr:nvSpPr>
        <xdr:cNvPr id="687" name="テキスト ボックス 686"/>
        <xdr:cNvSpPr txBox="1"/>
      </xdr:nvSpPr>
      <xdr:spPr>
        <a:xfrm>
          <a:off x="12547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74622</xdr:rowOff>
    </xdr:from>
    <xdr:to>
      <xdr:col>85</xdr:col>
      <xdr:colOff>177800</xdr:colOff>
      <xdr:row>99</xdr:row>
      <xdr:rowOff>4772</xdr:rowOff>
    </xdr:to>
    <xdr:sp macro="" textlink="">
      <xdr:nvSpPr>
        <xdr:cNvPr id="693" name="楕円 692"/>
        <xdr:cNvSpPr/>
      </xdr:nvSpPr>
      <xdr:spPr>
        <a:xfrm>
          <a:off x="16268700" y="16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69616</xdr:rowOff>
    </xdr:from>
    <xdr:to>
      <xdr:col>81</xdr:col>
      <xdr:colOff>101600</xdr:colOff>
      <xdr:row>98</xdr:row>
      <xdr:rowOff>171216</xdr:rowOff>
    </xdr:to>
    <xdr:sp macro="" textlink="">
      <xdr:nvSpPr>
        <xdr:cNvPr id="695" name="楕円 694"/>
        <xdr:cNvSpPr/>
      </xdr:nvSpPr>
      <xdr:spPr>
        <a:xfrm>
          <a:off x="15430500" y="168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162343</xdr:rowOff>
    </xdr:from>
    <xdr:ext cx="469744" cy="259045"/>
    <xdr:sp macro="" textlink="">
      <xdr:nvSpPr>
        <xdr:cNvPr id="696" name="テキスト ボックス 695"/>
        <xdr:cNvSpPr txBox="1"/>
      </xdr:nvSpPr>
      <xdr:spPr>
        <a:xfrm>
          <a:off x="15246428" y="169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63243</xdr:rowOff>
    </xdr:from>
    <xdr:to>
      <xdr:col>76</xdr:col>
      <xdr:colOff>165100</xdr:colOff>
      <xdr:row>98</xdr:row>
      <xdr:rowOff>164843</xdr:rowOff>
    </xdr:to>
    <xdr:sp macro="" textlink="">
      <xdr:nvSpPr>
        <xdr:cNvPr id="697" name="楕円 696"/>
        <xdr:cNvSpPr/>
      </xdr:nvSpPr>
      <xdr:spPr>
        <a:xfrm>
          <a:off x="14541500" y="168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155970</xdr:rowOff>
    </xdr:from>
    <xdr:ext cx="469744" cy="259045"/>
    <xdr:sp macro="" textlink="">
      <xdr:nvSpPr>
        <xdr:cNvPr id="698" name="テキスト ボックス 697"/>
        <xdr:cNvSpPr txBox="1"/>
      </xdr:nvSpPr>
      <xdr:spPr>
        <a:xfrm>
          <a:off x="14357428" y="169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66122</xdr:rowOff>
    </xdr:from>
    <xdr:to>
      <xdr:col>72</xdr:col>
      <xdr:colOff>38100</xdr:colOff>
      <xdr:row>98</xdr:row>
      <xdr:rowOff>167722</xdr:rowOff>
    </xdr:to>
    <xdr:sp macro="" textlink="">
      <xdr:nvSpPr>
        <xdr:cNvPr id="699" name="楕円 698"/>
        <xdr:cNvSpPr/>
      </xdr:nvSpPr>
      <xdr:spPr>
        <a:xfrm>
          <a:off x="13652500" y="168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158849</xdr:rowOff>
    </xdr:from>
    <xdr:ext cx="469744" cy="259045"/>
    <xdr:sp macro="" textlink="">
      <xdr:nvSpPr>
        <xdr:cNvPr id="700" name="テキスト ボックス 699"/>
        <xdr:cNvSpPr txBox="1"/>
      </xdr:nvSpPr>
      <xdr:spPr>
        <a:xfrm>
          <a:off x="13468428" y="1696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55479</xdr:rowOff>
    </xdr:from>
    <xdr:to>
      <xdr:col>67</xdr:col>
      <xdr:colOff>101600</xdr:colOff>
      <xdr:row>98</xdr:row>
      <xdr:rowOff>157079</xdr:rowOff>
    </xdr:to>
    <xdr:sp macro="" textlink="">
      <xdr:nvSpPr>
        <xdr:cNvPr id="701" name="楕円 700"/>
        <xdr:cNvSpPr/>
      </xdr:nvSpPr>
      <xdr:spPr>
        <a:xfrm>
          <a:off x="12763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148206</xdr:rowOff>
    </xdr:from>
    <xdr:ext cx="469744" cy="259045"/>
    <xdr:sp macro="" textlink="">
      <xdr:nvSpPr>
        <xdr:cNvPr id="702" name="テキスト ボックス 701"/>
        <xdr:cNvSpPr txBox="1"/>
      </xdr:nvSpPr>
      <xdr:spPr>
        <a:xfrm>
          <a:off x="12579428" y="1695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22028</xdr:rowOff>
    </xdr:from>
    <xdr:to>
      <xdr:col>116</xdr:col>
      <xdr:colOff>63500</xdr:colOff>
      <xdr:row>38</xdr:row>
      <xdr:rowOff>22543</xdr:rowOff>
    </xdr:to>
    <xdr:cxnSp macro="">
      <xdr:nvCxnSpPr>
        <xdr:cNvPr id="727" name="直線コネクタ 726"/>
        <xdr:cNvCxnSpPr/>
      </xdr:nvCxnSpPr>
      <xdr:spPr>
        <a:xfrm>
          <a:off x="21323300" y="6537128"/>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21571</xdr:rowOff>
    </xdr:from>
    <xdr:to>
      <xdr:col>111</xdr:col>
      <xdr:colOff>177800</xdr:colOff>
      <xdr:row>38</xdr:row>
      <xdr:rowOff>22028</xdr:rowOff>
    </xdr:to>
    <xdr:cxnSp macro="">
      <xdr:nvCxnSpPr>
        <xdr:cNvPr id="730" name="直線コネクタ 729"/>
        <xdr:cNvCxnSpPr/>
      </xdr:nvCxnSpPr>
      <xdr:spPr>
        <a:xfrm>
          <a:off x="20434300" y="65366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20600</xdr:rowOff>
    </xdr:from>
    <xdr:to>
      <xdr:col>107</xdr:col>
      <xdr:colOff>50800</xdr:colOff>
      <xdr:row>38</xdr:row>
      <xdr:rowOff>21571</xdr:rowOff>
    </xdr:to>
    <xdr:cxnSp macro="">
      <xdr:nvCxnSpPr>
        <xdr:cNvPr id="733" name="直線コネクタ 732"/>
        <xdr:cNvCxnSpPr/>
      </xdr:nvCxnSpPr>
      <xdr:spPr>
        <a:xfrm>
          <a:off x="19545300" y="6535700"/>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20600</xdr:rowOff>
    </xdr:from>
    <xdr:to>
      <xdr:col>102</xdr:col>
      <xdr:colOff>114300</xdr:colOff>
      <xdr:row>38</xdr:row>
      <xdr:rowOff>21399</xdr:rowOff>
    </xdr:to>
    <xdr:cxnSp macro="">
      <xdr:nvCxnSpPr>
        <xdr:cNvPr id="736" name="直線コネクタ 735"/>
        <xdr:cNvCxnSpPr/>
      </xdr:nvCxnSpPr>
      <xdr:spPr>
        <a:xfrm flipV="1">
          <a:off x="18656300" y="6535700"/>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7" name="フローチャート: 判断 736"/>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136161</xdr:rowOff>
    </xdr:from>
    <xdr:ext cx="469744" cy="259045"/>
    <xdr:sp macro="" textlink="">
      <xdr:nvSpPr>
        <xdr:cNvPr id="738" name="テキスト ボックス 737"/>
        <xdr:cNvSpPr txBox="1"/>
      </xdr:nvSpPr>
      <xdr:spPr>
        <a:xfrm>
          <a:off x="19310428" y="61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39" name="フローチャート: 判断 738"/>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168279</xdr:rowOff>
    </xdr:from>
    <xdr:ext cx="469744" cy="259045"/>
    <xdr:sp macro="" textlink="">
      <xdr:nvSpPr>
        <xdr:cNvPr id="740" name="テキスト ボックス 739"/>
        <xdr:cNvSpPr txBox="1"/>
      </xdr:nvSpPr>
      <xdr:spPr>
        <a:xfrm>
          <a:off x="18421428" y="61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143192</xdr:rowOff>
    </xdr:from>
    <xdr:to>
      <xdr:col>116</xdr:col>
      <xdr:colOff>114300</xdr:colOff>
      <xdr:row>38</xdr:row>
      <xdr:rowOff>73343</xdr:rowOff>
    </xdr:to>
    <xdr:sp macro="" textlink="">
      <xdr:nvSpPr>
        <xdr:cNvPr id="746" name="楕円 745"/>
        <xdr:cNvSpPr/>
      </xdr:nvSpPr>
      <xdr:spPr>
        <a:xfrm>
          <a:off x="22110700" y="6486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58119</xdr:rowOff>
    </xdr:from>
    <xdr:ext cx="313932" cy="259045"/>
    <xdr:sp macro="" textlink="">
      <xdr:nvSpPr>
        <xdr:cNvPr id="747" name="投資及び出資金該当値テキスト"/>
        <xdr:cNvSpPr txBox="1"/>
      </xdr:nvSpPr>
      <xdr:spPr>
        <a:xfrm>
          <a:off x="22212300" y="6401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142678</xdr:rowOff>
    </xdr:from>
    <xdr:to>
      <xdr:col>112</xdr:col>
      <xdr:colOff>38100</xdr:colOff>
      <xdr:row>38</xdr:row>
      <xdr:rowOff>72828</xdr:rowOff>
    </xdr:to>
    <xdr:sp macro="" textlink="">
      <xdr:nvSpPr>
        <xdr:cNvPr id="748" name="楕円 747"/>
        <xdr:cNvSpPr/>
      </xdr:nvSpPr>
      <xdr:spPr>
        <a:xfrm>
          <a:off x="21272500" y="64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63955</xdr:rowOff>
    </xdr:from>
    <xdr:ext cx="313932" cy="259045"/>
    <xdr:sp macro="" textlink="">
      <xdr:nvSpPr>
        <xdr:cNvPr id="749" name="テキスト ボックス 748"/>
        <xdr:cNvSpPr txBox="1"/>
      </xdr:nvSpPr>
      <xdr:spPr>
        <a:xfrm>
          <a:off x="21166333" y="6579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142221</xdr:rowOff>
    </xdr:from>
    <xdr:to>
      <xdr:col>107</xdr:col>
      <xdr:colOff>101600</xdr:colOff>
      <xdr:row>38</xdr:row>
      <xdr:rowOff>72371</xdr:rowOff>
    </xdr:to>
    <xdr:sp macro="" textlink="">
      <xdr:nvSpPr>
        <xdr:cNvPr id="750" name="楕円 749"/>
        <xdr:cNvSpPr/>
      </xdr:nvSpPr>
      <xdr:spPr>
        <a:xfrm>
          <a:off x="20383500" y="64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63498</xdr:rowOff>
    </xdr:from>
    <xdr:ext cx="313932" cy="259045"/>
    <xdr:sp macro="" textlink="">
      <xdr:nvSpPr>
        <xdr:cNvPr id="751" name="テキスト ボックス 750"/>
        <xdr:cNvSpPr txBox="1"/>
      </xdr:nvSpPr>
      <xdr:spPr>
        <a:xfrm>
          <a:off x="20277333" y="6578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141250</xdr:rowOff>
    </xdr:from>
    <xdr:to>
      <xdr:col>102</xdr:col>
      <xdr:colOff>165100</xdr:colOff>
      <xdr:row>38</xdr:row>
      <xdr:rowOff>71400</xdr:rowOff>
    </xdr:to>
    <xdr:sp macro="" textlink="">
      <xdr:nvSpPr>
        <xdr:cNvPr id="752" name="楕円 751"/>
        <xdr:cNvSpPr/>
      </xdr:nvSpPr>
      <xdr:spPr>
        <a:xfrm>
          <a:off x="19494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62527</xdr:rowOff>
    </xdr:from>
    <xdr:ext cx="313932" cy="259045"/>
    <xdr:sp macro="" textlink="">
      <xdr:nvSpPr>
        <xdr:cNvPr id="753" name="テキスト ボックス 752"/>
        <xdr:cNvSpPr txBox="1"/>
      </xdr:nvSpPr>
      <xdr:spPr>
        <a:xfrm>
          <a:off x="19388333" y="657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142049</xdr:rowOff>
    </xdr:from>
    <xdr:to>
      <xdr:col>98</xdr:col>
      <xdr:colOff>38100</xdr:colOff>
      <xdr:row>38</xdr:row>
      <xdr:rowOff>72199</xdr:rowOff>
    </xdr:to>
    <xdr:sp macro="" textlink="">
      <xdr:nvSpPr>
        <xdr:cNvPr id="754" name="楕円 753"/>
        <xdr:cNvSpPr/>
      </xdr:nvSpPr>
      <xdr:spPr>
        <a:xfrm>
          <a:off x="18605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63326</xdr:rowOff>
    </xdr:from>
    <xdr:ext cx="313932" cy="259045"/>
    <xdr:sp macro="" textlink="">
      <xdr:nvSpPr>
        <xdr:cNvPr id="755" name="テキスト ボックス 754"/>
        <xdr:cNvSpPr txBox="1"/>
      </xdr:nvSpPr>
      <xdr:spPr>
        <a:xfrm>
          <a:off x="18499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35782</xdr:rowOff>
    </xdr:from>
    <xdr:to>
      <xdr:col>116</xdr:col>
      <xdr:colOff>63500</xdr:colOff>
      <xdr:row>59</xdr:row>
      <xdr:rowOff>35782</xdr:rowOff>
    </xdr:to>
    <xdr:cxnSp macro="">
      <xdr:nvCxnSpPr>
        <xdr:cNvPr id="784" name="直線コネクタ 783"/>
        <xdr:cNvCxnSpPr/>
      </xdr:nvCxnSpPr>
      <xdr:spPr>
        <a:xfrm>
          <a:off x="21323300" y="10151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35782</xdr:rowOff>
    </xdr:from>
    <xdr:to>
      <xdr:col>111</xdr:col>
      <xdr:colOff>177800</xdr:colOff>
      <xdr:row>59</xdr:row>
      <xdr:rowOff>36640</xdr:rowOff>
    </xdr:to>
    <xdr:cxnSp macro="">
      <xdr:nvCxnSpPr>
        <xdr:cNvPr id="787" name="直線コネクタ 786"/>
        <xdr:cNvCxnSpPr/>
      </xdr:nvCxnSpPr>
      <xdr:spPr>
        <a:xfrm flipV="1">
          <a:off x="20434300" y="10151332"/>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36640</xdr:rowOff>
    </xdr:from>
    <xdr:to>
      <xdr:col>107</xdr:col>
      <xdr:colOff>50800</xdr:colOff>
      <xdr:row>59</xdr:row>
      <xdr:rowOff>36658</xdr:rowOff>
    </xdr:to>
    <xdr:cxnSp macro="">
      <xdr:nvCxnSpPr>
        <xdr:cNvPr id="790" name="直線コネクタ 789"/>
        <xdr:cNvCxnSpPr/>
      </xdr:nvCxnSpPr>
      <xdr:spPr>
        <a:xfrm flipV="1">
          <a:off x="19545300" y="10152190"/>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36144</xdr:rowOff>
    </xdr:from>
    <xdr:to>
      <xdr:col>102</xdr:col>
      <xdr:colOff>114300</xdr:colOff>
      <xdr:row>59</xdr:row>
      <xdr:rowOff>36658</xdr:rowOff>
    </xdr:to>
    <xdr:cxnSp macro="">
      <xdr:nvCxnSpPr>
        <xdr:cNvPr id="793" name="直線コネクタ 792"/>
        <xdr:cNvCxnSpPr/>
      </xdr:nvCxnSpPr>
      <xdr:spPr>
        <a:xfrm>
          <a:off x="18656300" y="1015169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4" name="フローチャート: 判断 793"/>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5" name="テキスト ボックス 794"/>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6" name="フローチャート: 判断 795"/>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7" name="テキスト ボックス 796"/>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156432</xdr:rowOff>
    </xdr:from>
    <xdr:to>
      <xdr:col>116</xdr:col>
      <xdr:colOff>114300</xdr:colOff>
      <xdr:row>59</xdr:row>
      <xdr:rowOff>86582</xdr:rowOff>
    </xdr:to>
    <xdr:sp macro="" textlink="">
      <xdr:nvSpPr>
        <xdr:cNvPr id="803" name="楕円 802"/>
        <xdr:cNvSpPr/>
      </xdr:nvSpPr>
      <xdr:spPr>
        <a:xfrm>
          <a:off x="22110700" y="10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71359</xdr:rowOff>
    </xdr:from>
    <xdr:ext cx="378565" cy="259045"/>
    <xdr:sp macro="" textlink="">
      <xdr:nvSpPr>
        <xdr:cNvPr id="804" name="貸付金該当値テキスト"/>
        <xdr:cNvSpPr txBox="1"/>
      </xdr:nvSpPr>
      <xdr:spPr>
        <a:xfrm>
          <a:off x="22212300" y="1001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156432</xdr:rowOff>
    </xdr:from>
    <xdr:to>
      <xdr:col>112</xdr:col>
      <xdr:colOff>38100</xdr:colOff>
      <xdr:row>59</xdr:row>
      <xdr:rowOff>86582</xdr:rowOff>
    </xdr:to>
    <xdr:sp macro="" textlink="">
      <xdr:nvSpPr>
        <xdr:cNvPr id="805" name="楕円 804"/>
        <xdr:cNvSpPr/>
      </xdr:nvSpPr>
      <xdr:spPr>
        <a:xfrm>
          <a:off x="21272500" y="10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77709</xdr:rowOff>
    </xdr:from>
    <xdr:ext cx="378565" cy="259045"/>
    <xdr:sp macro="" textlink="">
      <xdr:nvSpPr>
        <xdr:cNvPr id="806" name="テキスト ボックス 805"/>
        <xdr:cNvSpPr txBox="1"/>
      </xdr:nvSpPr>
      <xdr:spPr>
        <a:xfrm>
          <a:off x="21134017" y="1019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157290</xdr:rowOff>
    </xdr:from>
    <xdr:to>
      <xdr:col>107</xdr:col>
      <xdr:colOff>101600</xdr:colOff>
      <xdr:row>59</xdr:row>
      <xdr:rowOff>87440</xdr:rowOff>
    </xdr:to>
    <xdr:sp macro="" textlink="">
      <xdr:nvSpPr>
        <xdr:cNvPr id="807" name="楕円 806"/>
        <xdr:cNvSpPr/>
      </xdr:nvSpPr>
      <xdr:spPr>
        <a:xfrm>
          <a:off x="20383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78567</xdr:rowOff>
    </xdr:from>
    <xdr:ext cx="378565" cy="259045"/>
    <xdr:sp macro="" textlink="">
      <xdr:nvSpPr>
        <xdr:cNvPr id="808" name="テキスト ボックス 807"/>
        <xdr:cNvSpPr txBox="1"/>
      </xdr:nvSpPr>
      <xdr:spPr>
        <a:xfrm>
          <a:off x="20245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157308</xdr:rowOff>
    </xdr:from>
    <xdr:to>
      <xdr:col>102</xdr:col>
      <xdr:colOff>165100</xdr:colOff>
      <xdr:row>59</xdr:row>
      <xdr:rowOff>87458</xdr:rowOff>
    </xdr:to>
    <xdr:sp macro="" textlink="">
      <xdr:nvSpPr>
        <xdr:cNvPr id="809" name="楕円 808"/>
        <xdr:cNvSpPr/>
      </xdr:nvSpPr>
      <xdr:spPr>
        <a:xfrm>
          <a:off x="19494500" y="10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78585</xdr:rowOff>
    </xdr:from>
    <xdr:ext cx="378565" cy="259045"/>
    <xdr:sp macro="" textlink="">
      <xdr:nvSpPr>
        <xdr:cNvPr id="810" name="テキスト ボックス 809"/>
        <xdr:cNvSpPr txBox="1"/>
      </xdr:nvSpPr>
      <xdr:spPr>
        <a:xfrm>
          <a:off x="19356017" y="1019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156794</xdr:rowOff>
    </xdr:from>
    <xdr:to>
      <xdr:col>98</xdr:col>
      <xdr:colOff>38100</xdr:colOff>
      <xdr:row>59</xdr:row>
      <xdr:rowOff>86944</xdr:rowOff>
    </xdr:to>
    <xdr:sp macro="" textlink="">
      <xdr:nvSpPr>
        <xdr:cNvPr id="811" name="楕円 810"/>
        <xdr:cNvSpPr/>
      </xdr:nvSpPr>
      <xdr:spPr>
        <a:xfrm>
          <a:off x="18605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78071</xdr:rowOff>
    </xdr:from>
    <xdr:ext cx="378565" cy="259045"/>
    <xdr:sp macro="" textlink="">
      <xdr:nvSpPr>
        <xdr:cNvPr id="812" name="テキスト ボックス 811"/>
        <xdr:cNvSpPr txBox="1"/>
      </xdr:nvSpPr>
      <xdr:spPr>
        <a:xfrm>
          <a:off x="18467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159654</xdr:rowOff>
    </xdr:from>
    <xdr:to>
      <xdr:col>116</xdr:col>
      <xdr:colOff>63500</xdr:colOff>
      <xdr:row>77</xdr:row>
      <xdr:rowOff>4707</xdr:rowOff>
    </xdr:to>
    <xdr:cxnSp macro="">
      <xdr:nvCxnSpPr>
        <xdr:cNvPr id="843" name="直線コネクタ 842"/>
        <xdr:cNvCxnSpPr/>
      </xdr:nvCxnSpPr>
      <xdr:spPr>
        <a:xfrm>
          <a:off x="21323300" y="13189854"/>
          <a:ext cx="8382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131786</xdr:rowOff>
    </xdr:from>
    <xdr:to>
      <xdr:col>111</xdr:col>
      <xdr:colOff>177800</xdr:colOff>
      <xdr:row>76</xdr:row>
      <xdr:rowOff>159654</xdr:rowOff>
    </xdr:to>
    <xdr:cxnSp macro="">
      <xdr:nvCxnSpPr>
        <xdr:cNvPr id="846" name="直線コネクタ 845"/>
        <xdr:cNvCxnSpPr/>
      </xdr:nvCxnSpPr>
      <xdr:spPr>
        <a:xfrm>
          <a:off x="20434300" y="13161986"/>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131786</xdr:rowOff>
    </xdr:from>
    <xdr:to>
      <xdr:col>107</xdr:col>
      <xdr:colOff>50800</xdr:colOff>
      <xdr:row>77</xdr:row>
      <xdr:rowOff>16397</xdr:rowOff>
    </xdr:to>
    <xdr:cxnSp macro="">
      <xdr:nvCxnSpPr>
        <xdr:cNvPr id="849" name="直線コネクタ 848"/>
        <xdr:cNvCxnSpPr/>
      </xdr:nvCxnSpPr>
      <xdr:spPr>
        <a:xfrm flipV="1">
          <a:off x="19545300" y="13161986"/>
          <a:ext cx="889000" cy="5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12729</xdr:rowOff>
    </xdr:from>
    <xdr:to>
      <xdr:col>102</xdr:col>
      <xdr:colOff>114300</xdr:colOff>
      <xdr:row>77</xdr:row>
      <xdr:rowOff>16397</xdr:rowOff>
    </xdr:to>
    <xdr:cxnSp macro="">
      <xdr:nvCxnSpPr>
        <xdr:cNvPr id="852" name="直線コネクタ 851"/>
        <xdr:cNvCxnSpPr/>
      </xdr:nvCxnSpPr>
      <xdr:spPr>
        <a:xfrm>
          <a:off x="18656300" y="13214379"/>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3" name="フローチャート: 判断 852"/>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31985</xdr:rowOff>
    </xdr:from>
    <xdr:ext cx="534377" cy="259045"/>
    <xdr:sp macro="" textlink="">
      <xdr:nvSpPr>
        <xdr:cNvPr id="854" name="テキスト ボックス 853"/>
        <xdr:cNvSpPr txBox="1"/>
      </xdr:nvSpPr>
      <xdr:spPr>
        <a:xfrm>
          <a:off x="19278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5" name="フローチャート: 判断 854"/>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51470</xdr:rowOff>
    </xdr:from>
    <xdr:ext cx="534377" cy="259045"/>
    <xdr:sp macro="" textlink="">
      <xdr:nvSpPr>
        <xdr:cNvPr id="856" name="テキスト ボックス 855"/>
        <xdr:cNvSpPr txBox="1"/>
      </xdr:nvSpPr>
      <xdr:spPr>
        <a:xfrm>
          <a:off x="18389111" y="129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125357</xdr:rowOff>
    </xdr:from>
    <xdr:to>
      <xdr:col>116</xdr:col>
      <xdr:colOff>114300</xdr:colOff>
      <xdr:row>77</xdr:row>
      <xdr:rowOff>55507</xdr:rowOff>
    </xdr:to>
    <xdr:sp macro="" textlink="">
      <xdr:nvSpPr>
        <xdr:cNvPr id="862" name="楕円 861"/>
        <xdr:cNvSpPr/>
      </xdr:nvSpPr>
      <xdr:spPr>
        <a:xfrm>
          <a:off x="22110700" y="13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148234</xdr:rowOff>
    </xdr:from>
    <xdr:ext cx="534377" cy="259045"/>
    <xdr:sp macro="" textlink="">
      <xdr:nvSpPr>
        <xdr:cNvPr id="863" name="繰出金該当値テキスト"/>
        <xdr:cNvSpPr txBox="1"/>
      </xdr:nvSpPr>
      <xdr:spPr>
        <a:xfrm>
          <a:off x="22212300" y="130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108854</xdr:rowOff>
    </xdr:from>
    <xdr:to>
      <xdr:col>112</xdr:col>
      <xdr:colOff>38100</xdr:colOff>
      <xdr:row>77</xdr:row>
      <xdr:rowOff>39004</xdr:rowOff>
    </xdr:to>
    <xdr:sp macro="" textlink="">
      <xdr:nvSpPr>
        <xdr:cNvPr id="864" name="楕円 863"/>
        <xdr:cNvSpPr/>
      </xdr:nvSpPr>
      <xdr:spPr>
        <a:xfrm>
          <a:off x="21272500" y="131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55531</xdr:rowOff>
    </xdr:from>
    <xdr:ext cx="534377" cy="259045"/>
    <xdr:sp macro="" textlink="">
      <xdr:nvSpPr>
        <xdr:cNvPr id="865" name="テキスト ボックス 864"/>
        <xdr:cNvSpPr txBox="1"/>
      </xdr:nvSpPr>
      <xdr:spPr>
        <a:xfrm>
          <a:off x="21056111" y="129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80986</xdr:rowOff>
    </xdr:from>
    <xdr:to>
      <xdr:col>107</xdr:col>
      <xdr:colOff>101600</xdr:colOff>
      <xdr:row>77</xdr:row>
      <xdr:rowOff>11136</xdr:rowOff>
    </xdr:to>
    <xdr:sp macro="" textlink="">
      <xdr:nvSpPr>
        <xdr:cNvPr id="866" name="楕円 865"/>
        <xdr:cNvSpPr/>
      </xdr:nvSpPr>
      <xdr:spPr>
        <a:xfrm>
          <a:off x="20383500" y="131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27663</xdr:rowOff>
    </xdr:from>
    <xdr:ext cx="534377" cy="259045"/>
    <xdr:sp macro="" textlink="">
      <xdr:nvSpPr>
        <xdr:cNvPr id="867" name="テキスト ボックス 866"/>
        <xdr:cNvSpPr txBox="1"/>
      </xdr:nvSpPr>
      <xdr:spPr>
        <a:xfrm>
          <a:off x="20167111" y="128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137047</xdr:rowOff>
    </xdr:from>
    <xdr:to>
      <xdr:col>102</xdr:col>
      <xdr:colOff>165100</xdr:colOff>
      <xdr:row>77</xdr:row>
      <xdr:rowOff>67197</xdr:rowOff>
    </xdr:to>
    <xdr:sp macro="" textlink="">
      <xdr:nvSpPr>
        <xdr:cNvPr id="868" name="楕円 867"/>
        <xdr:cNvSpPr/>
      </xdr:nvSpPr>
      <xdr:spPr>
        <a:xfrm>
          <a:off x="19494500" y="131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58324</xdr:rowOff>
    </xdr:from>
    <xdr:ext cx="534377" cy="259045"/>
    <xdr:sp macro="" textlink="">
      <xdr:nvSpPr>
        <xdr:cNvPr id="869" name="テキスト ボックス 868"/>
        <xdr:cNvSpPr txBox="1"/>
      </xdr:nvSpPr>
      <xdr:spPr>
        <a:xfrm>
          <a:off x="19278111" y="132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133379</xdr:rowOff>
    </xdr:from>
    <xdr:to>
      <xdr:col>98</xdr:col>
      <xdr:colOff>38100</xdr:colOff>
      <xdr:row>77</xdr:row>
      <xdr:rowOff>63529</xdr:rowOff>
    </xdr:to>
    <xdr:sp macro="" textlink="">
      <xdr:nvSpPr>
        <xdr:cNvPr id="870" name="楕円 869"/>
        <xdr:cNvSpPr/>
      </xdr:nvSpPr>
      <xdr:spPr>
        <a:xfrm>
          <a:off x="18605500" y="1316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54656</xdr:rowOff>
    </xdr:from>
    <xdr:ext cx="534377" cy="259045"/>
    <xdr:sp macro="" textlink="">
      <xdr:nvSpPr>
        <xdr:cNvPr id="871" name="テキスト ボックス 870"/>
        <xdr:cNvSpPr txBox="1"/>
      </xdr:nvSpPr>
      <xdr:spPr>
        <a:xfrm>
          <a:off x="18389111" y="1325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平均を下回っているものの、扶助費については類似団体平均を上回る傾向が続いている。扶助費の割合を多く占めるものとして、児童手当や生活保護費がある。今後も支出の動向を注視しつつ、資格審査等の適正執行に努める。また、公債費については合併特例債を活用した基礎整備等の推進により決算額が増加している。今後も公債費や維持補修費等、各施設の老朽化の影響による修繕費の増加が予想されるが、修繕計画の見直しや類似施設の統廃合の検討などを行っていくとともに、類似団体平均を上回っている繰出金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主に基準外の繰出金について重点的に削減を図り、財源の確保に努める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144,480
141,002
123.58
51,770,980
50,093,071
1,526,366
30,135,616
60,577,083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13970</xdr:rowOff>
    </xdr:from>
    <xdr:to>
      <xdr:col>24</xdr:col>
      <xdr:colOff>63500</xdr:colOff>
      <xdr:row>37</xdr:row>
      <xdr:rowOff>118473</xdr:rowOff>
    </xdr:to>
    <xdr:cxnSp macro="">
      <xdr:nvCxnSpPr>
        <xdr:cNvPr id="63" name="直線コネクタ 62"/>
        <xdr:cNvCxnSpPr/>
      </xdr:nvCxnSpPr>
      <xdr:spPr>
        <a:xfrm>
          <a:off x="3797300" y="63576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13970</xdr:rowOff>
    </xdr:from>
    <xdr:to>
      <xdr:col>19</xdr:col>
      <xdr:colOff>177800</xdr:colOff>
      <xdr:row>37</xdr:row>
      <xdr:rowOff>31387</xdr:rowOff>
    </xdr:to>
    <xdr:cxnSp macro="">
      <xdr:nvCxnSpPr>
        <xdr:cNvPr id="66" name="直線コネクタ 65"/>
        <xdr:cNvCxnSpPr/>
      </xdr:nvCxnSpPr>
      <xdr:spPr>
        <a:xfrm flipV="1">
          <a:off x="2908300" y="635762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133169</xdr:rowOff>
    </xdr:from>
    <xdr:to>
      <xdr:col>15</xdr:col>
      <xdr:colOff>50800</xdr:colOff>
      <xdr:row>37</xdr:row>
      <xdr:rowOff>31387</xdr:rowOff>
    </xdr:to>
    <xdr:cxnSp macro="">
      <xdr:nvCxnSpPr>
        <xdr:cNvPr id="69" name="直線コネクタ 68"/>
        <xdr:cNvCxnSpPr/>
      </xdr:nvCxnSpPr>
      <xdr:spPr>
        <a:xfrm>
          <a:off x="2019300" y="6305369"/>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133169</xdr:rowOff>
    </xdr:from>
    <xdr:to>
      <xdr:col>10</xdr:col>
      <xdr:colOff>114300</xdr:colOff>
      <xdr:row>37</xdr:row>
      <xdr:rowOff>11793</xdr:rowOff>
    </xdr:to>
    <xdr:cxnSp macro="">
      <xdr:nvCxnSpPr>
        <xdr:cNvPr id="72" name="直線コネクタ 71"/>
        <xdr:cNvCxnSpPr/>
      </xdr:nvCxnSpPr>
      <xdr:spPr>
        <a:xfrm flipV="1">
          <a:off x="1130300" y="6305369"/>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67673</xdr:rowOff>
    </xdr:from>
    <xdr:to>
      <xdr:col>24</xdr:col>
      <xdr:colOff>114300</xdr:colOff>
      <xdr:row>37</xdr:row>
      <xdr:rowOff>169273</xdr:rowOff>
    </xdr:to>
    <xdr:sp macro="" textlink="">
      <xdr:nvSpPr>
        <xdr:cNvPr id="82" name="楕円 81"/>
        <xdr:cNvSpPr/>
      </xdr:nvSpPr>
      <xdr:spPr>
        <a:xfrm>
          <a:off x="45847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46100</xdr:rowOff>
    </xdr:from>
    <xdr:ext cx="469744" cy="259045"/>
    <xdr:sp macro="" textlink="">
      <xdr:nvSpPr>
        <xdr:cNvPr id="83" name="議会費該当値テキスト"/>
        <xdr:cNvSpPr txBox="1"/>
      </xdr:nvSpPr>
      <xdr:spPr>
        <a:xfrm>
          <a:off x="4686300"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134620</xdr:rowOff>
    </xdr:from>
    <xdr:to>
      <xdr:col>20</xdr:col>
      <xdr:colOff>38100</xdr:colOff>
      <xdr:row>37</xdr:row>
      <xdr:rowOff>64770</xdr:rowOff>
    </xdr:to>
    <xdr:sp macro="" textlink="">
      <xdr:nvSpPr>
        <xdr:cNvPr id="84" name="楕円 83"/>
        <xdr:cNvSpPr/>
      </xdr:nvSpPr>
      <xdr:spPr>
        <a:xfrm>
          <a:off x="3746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55897</xdr:rowOff>
    </xdr:from>
    <xdr:ext cx="469744" cy="259045"/>
    <xdr:sp macro="" textlink="">
      <xdr:nvSpPr>
        <xdr:cNvPr id="85" name="テキスト ボックス 84"/>
        <xdr:cNvSpPr txBox="1"/>
      </xdr:nvSpPr>
      <xdr:spPr>
        <a:xfrm>
          <a:off x="3562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152037</xdr:rowOff>
    </xdr:from>
    <xdr:to>
      <xdr:col>15</xdr:col>
      <xdr:colOff>101600</xdr:colOff>
      <xdr:row>37</xdr:row>
      <xdr:rowOff>82187</xdr:rowOff>
    </xdr:to>
    <xdr:sp macro="" textlink="">
      <xdr:nvSpPr>
        <xdr:cNvPr id="86" name="楕円 85"/>
        <xdr:cNvSpPr/>
      </xdr:nvSpPr>
      <xdr:spPr>
        <a:xfrm>
          <a:off x="2857500" y="63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73314</xdr:rowOff>
    </xdr:from>
    <xdr:ext cx="469744" cy="259045"/>
    <xdr:sp macro="" textlink="">
      <xdr:nvSpPr>
        <xdr:cNvPr id="87" name="テキスト ボックス 86"/>
        <xdr:cNvSpPr txBox="1"/>
      </xdr:nvSpPr>
      <xdr:spPr>
        <a:xfrm>
          <a:off x="2673428"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82369</xdr:rowOff>
    </xdr:from>
    <xdr:to>
      <xdr:col>10</xdr:col>
      <xdr:colOff>165100</xdr:colOff>
      <xdr:row>37</xdr:row>
      <xdr:rowOff>12519</xdr:rowOff>
    </xdr:to>
    <xdr:sp macro="" textlink="">
      <xdr:nvSpPr>
        <xdr:cNvPr id="88" name="楕円 87"/>
        <xdr:cNvSpPr/>
      </xdr:nvSpPr>
      <xdr:spPr>
        <a:xfrm>
          <a:off x="1968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3646</xdr:rowOff>
    </xdr:from>
    <xdr:ext cx="469744" cy="259045"/>
    <xdr:sp macro="" textlink="">
      <xdr:nvSpPr>
        <xdr:cNvPr id="89" name="テキスト ボックス 88"/>
        <xdr:cNvSpPr txBox="1"/>
      </xdr:nvSpPr>
      <xdr:spPr>
        <a:xfrm>
          <a:off x="1784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132443</xdr:rowOff>
    </xdr:from>
    <xdr:to>
      <xdr:col>6</xdr:col>
      <xdr:colOff>38100</xdr:colOff>
      <xdr:row>37</xdr:row>
      <xdr:rowOff>62593</xdr:rowOff>
    </xdr:to>
    <xdr:sp macro="" textlink="">
      <xdr:nvSpPr>
        <xdr:cNvPr id="90" name="楕円 89"/>
        <xdr:cNvSpPr/>
      </xdr:nvSpPr>
      <xdr:spPr>
        <a:xfrm>
          <a:off x="1079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53720</xdr:rowOff>
    </xdr:from>
    <xdr:ext cx="469744" cy="259045"/>
    <xdr:sp macro="" textlink="">
      <xdr:nvSpPr>
        <xdr:cNvPr id="91" name="テキスト ボックス 90"/>
        <xdr:cNvSpPr txBox="1"/>
      </xdr:nvSpPr>
      <xdr:spPr>
        <a:xfrm>
          <a:off x="895428"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143956</xdr:rowOff>
    </xdr:from>
    <xdr:to>
      <xdr:col>24</xdr:col>
      <xdr:colOff>63500</xdr:colOff>
      <xdr:row>57</xdr:row>
      <xdr:rowOff>161637</xdr:rowOff>
    </xdr:to>
    <xdr:cxnSp macro="">
      <xdr:nvCxnSpPr>
        <xdr:cNvPr id="118" name="直線コネクタ 117"/>
        <xdr:cNvCxnSpPr/>
      </xdr:nvCxnSpPr>
      <xdr:spPr>
        <a:xfrm>
          <a:off x="3797300" y="9916606"/>
          <a:ext cx="838200" cy="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143956</xdr:rowOff>
    </xdr:from>
    <xdr:to>
      <xdr:col>19</xdr:col>
      <xdr:colOff>177800</xdr:colOff>
      <xdr:row>57</xdr:row>
      <xdr:rowOff>146389</xdr:rowOff>
    </xdr:to>
    <xdr:cxnSp macro="">
      <xdr:nvCxnSpPr>
        <xdr:cNvPr id="121" name="直線コネクタ 120"/>
        <xdr:cNvCxnSpPr/>
      </xdr:nvCxnSpPr>
      <xdr:spPr>
        <a:xfrm flipV="1">
          <a:off x="2908300" y="9916606"/>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146389</xdr:rowOff>
    </xdr:from>
    <xdr:to>
      <xdr:col>15</xdr:col>
      <xdr:colOff>50800</xdr:colOff>
      <xdr:row>57</xdr:row>
      <xdr:rowOff>150083</xdr:rowOff>
    </xdr:to>
    <xdr:cxnSp macro="">
      <xdr:nvCxnSpPr>
        <xdr:cNvPr id="124" name="直線コネクタ 123"/>
        <xdr:cNvCxnSpPr/>
      </xdr:nvCxnSpPr>
      <xdr:spPr>
        <a:xfrm flipV="1">
          <a:off x="2019300" y="9919039"/>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99878</xdr:rowOff>
    </xdr:from>
    <xdr:to>
      <xdr:col>10</xdr:col>
      <xdr:colOff>114300</xdr:colOff>
      <xdr:row>57</xdr:row>
      <xdr:rowOff>150083</xdr:rowOff>
    </xdr:to>
    <xdr:cxnSp macro="">
      <xdr:nvCxnSpPr>
        <xdr:cNvPr id="127" name="直線コネクタ 126"/>
        <xdr:cNvCxnSpPr/>
      </xdr:nvCxnSpPr>
      <xdr:spPr>
        <a:xfrm>
          <a:off x="1130300" y="9872528"/>
          <a:ext cx="889000" cy="5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9" name="テキスト ボックス 128"/>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110887</xdr:rowOff>
    </xdr:from>
    <xdr:ext cx="534377" cy="259045"/>
    <xdr:sp macro="" textlink="">
      <xdr:nvSpPr>
        <xdr:cNvPr id="131" name="テキスト ボックス 130"/>
        <xdr:cNvSpPr txBox="1"/>
      </xdr:nvSpPr>
      <xdr:spPr>
        <a:xfrm>
          <a:off x="863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110837</xdr:rowOff>
    </xdr:from>
    <xdr:to>
      <xdr:col>24</xdr:col>
      <xdr:colOff>114300</xdr:colOff>
      <xdr:row>58</xdr:row>
      <xdr:rowOff>40987</xdr:rowOff>
    </xdr:to>
    <xdr:sp macro="" textlink="">
      <xdr:nvSpPr>
        <xdr:cNvPr id="137" name="楕円 136"/>
        <xdr:cNvSpPr/>
      </xdr:nvSpPr>
      <xdr:spPr>
        <a:xfrm>
          <a:off x="4584700" y="98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93156</xdr:rowOff>
    </xdr:from>
    <xdr:to>
      <xdr:col>20</xdr:col>
      <xdr:colOff>38100</xdr:colOff>
      <xdr:row>58</xdr:row>
      <xdr:rowOff>23306</xdr:rowOff>
    </xdr:to>
    <xdr:sp macro="" textlink="">
      <xdr:nvSpPr>
        <xdr:cNvPr id="139" name="楕円 138"/>
        <xdr:cNvSpPr/>
      </xdr:nvSpPr>
      <xdr:spPr>
        <a:xfrm>
          <a:off x="3746500" y="9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14433</xdr:rowOff>
    </xdr:from>
    <xdr:ext cx="534377" cy="259045"/>
    <xdr:sp macro="" textlink="">
      <xdr:nvSpPr>
        <xdr:cNvPr id="140" name="テキスト ボックス 139"/>
        <xdr:cNvSpPr txBox="1"/>
      </xdr:nvSpPr>
      <xdr:spPr>
        <a:xfrm>
          <a:off x="3530111" y="9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95589</xdr:rowOff>
    </xdr:from>
    <xdr:to>
      <xdr:col>15</xdr:col>
      <xdr:colOff>101600</xdr:colOff>
      <xdr:row>58</xdr:row>
      <xdr:rowOff>25739</xdr:rowOff>
    </xdr:to>
    <xdr:sp macro="" textlink="">
      <xdr:nvSpPr>
        <xdr:cNvPr id="141" name="楕円 140"/>
        <xdr:cNvSpPr/>
      </xdr:nvSpPr>
      <xdr:spPr>
        <a:xfrm>
          <a:off x="2857500" y="9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16866</xdr:rowOff>
    </xdr:from>
    <xdr:ext cx="534377" cy="259045"/>
    <xdr:sp macro="" textlink="">
      <xdr:nvSpPr>
        <xdr:cNvPr id="142" name="テキスト ボックス 141"/>
        <xdr:cNvSpPr txBox="1"/>
      </xdr:nvSpPr>
      <xdr:spPr>
        <a:xfrm>
          <a:off x="2641111" y="99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99283</xdr:rowOff>
    </xdr:from>
    <xdr:to>
      <xdr:col>10</xdr:col>
      <xdr:colOff>165100</xdr:colOff>
      <xdr:row>58</xdr:row>
      <xdr:rowOff>29433</xdr:rowOff>
    </xdr:to>
    <xdr:sp macro="" textlink="">
      <xdr:nvSpPr>
        <xdr:cNvPr id="143" name="楕円 142"/>
        <xdr:cNvSpPr/>
      </xdr:nvSpPr>
      <xdr:spPr>
        <a:xfrm>
          <a:off x="1968500" y="98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20560</xdr:rowOff>
    </xdr:from>
    <xdr:ext cx="534377" cy="259045"/>
    <xdr:sp macro="" textlink="">
      <xdr:nvSpPr>
        <xdr:cNvPr id="144" name="テキスト ボックス 143"/>
        <xdr:cNvSpPr txBox="1"/>
      </xdr:nvSpPr>
      <xdr:spPr>
        <a:xfrm>
          <a:off x="1752111" y="99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49078</xdr:rowOff>
    </xdr:from>
    <xdr:to>
      <xdr:col>6</xdr:col>
      <xdr:colOff>38100</xdr:colOff>
      <xdr:row>57</xdr:row>
      <xdr:rowOff>150678</xdr:rowOff>
    </xdr:to>
    <xdr:sp macro="" textlink="">
      <xdr:nvSpPr>
        <xdr:cNvPr id="145" name="楕円 144"/>
        <xdr:cNvSpPr/>
      </xdr:nvSpPr>
      <xdr:spPr>
        <a:xfrm>
          <a:off x="1079500" y="98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141805</xdr:rowOff>
    </xdr:from>
    <xdr:ext cx="534377" cy="259045"/>
    <xdr:sp macro="" textlink="">
      <xdr:nvSpPr>
        <xdr:cNvPr id="146" name="テキスト ボックス 145"/>
        <xdr:cNvSpPr txBox="1"/>
      </xdr:nvSpPr>
      <xdr:spPr>
        <a:xfrm>
          <a:off x="863111" y="99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37782</xdr:rowOff>
    </xdr:from>
    <xdr:to>
      <xdr:col>24</xdr:col>
      <xdr:colOff>63500</xdr:colOff>
      <xdr:row>75</xdr:row>
      <xdr:rowOff>59062</xdr:rowOff>
    </xdr:to>
    <xdr:cxnSp macro="">
      <xdr:nvCxnSpPr>
        <xdr:cNvPr id="176" name="直線コネクタ 175"/>
        <xdr:cNvCxnSpPr/>
      </xdr:nvCxnSpPr>
      <xdr:spPr>
        <a:xfrm>
          <a:off x="3797300" y="12896532"/>
          <a:ext cx="8382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37782</xdr:rowOff>
    </xdr:from>
    <xdr:to>
      <xdr:col>19</xdr:col>
      <xdr:colOff>177800</xdr:colOff>
      <xdr:row>75</xdr:row>
      <xdr:rowOff>106115</xdr:rowOff>
    </xdr:to>
    <xdr:cxnSp macro="">
      <xdr:nvCxnSpPr>
        <xdr:cNvPr id="179" name="直線コネクタ 178"/>
        <xdr:cNvCxnSpPr/>
      </xdr:nvCxnSpPr>
      <xdr:spPr>
        <a:xfrm flipV="1">
          <a:off x="2908300" y="12896532"/>
          <a:ext cx="889000" cy="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106115</xdr:rowOff>
    </xdr:from>
    <xdr:to>
      <xdr:col>15</xdr:col>
      <xdr:colOff>50800</xdr:colOff>
      <xdr:row>76</xdr:row>
      <xdr:rowOff>88112</xdr:rowOff>
    </xdr:to>
    <xdr:cxnSp macro="">
      <xdr:nvCxnSpPr>
        <xdr:cNvPr id="182" name="直線コネクタ 181"/>
        <xdr:cNvCxnSpPr/>
      </xdr:nvCxnSpPr>
      <xdr:spPr>
        <a:xfrm flipV="1">
          <a:off x="2019300" y="12964865"/>
          <a:ext cx="889000" cy="1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88112</xdr:rowOff>
    </xdr:from>
    <xdr:to>
      <xdr:col>10</xdr:col>
      <xdr:colOff>114300</xdr:colOff>
      <xdr:row>77</xdr:row>
      <xdr:rowOff>120307</xdr:rowOff>
    </xdr:to>
    <xdr:cxnSp macro="">
      <xdr:nvCxnSpPr>
        <xdr:cNvPr id="185" name="直線コネクタ 184"/>
        <xdr:cNvCxnSpPr/>
      </xdr:nvCxnSpPr>
      <xdr:spPr>
        <a:xfrm flipV="1">
          <a:off x="1130300" y="13118312"/>
          <a:ext cx="8890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164558</xdr:rowOff>
    </xdr:from>
    <xdr:ext cx="599010" cy="259045"/>
    <xdr:sp macro="" textlink="">
      <xdr:nvSpPr>
        <xdr:cNvPr id="187" name="テキスト ボックス 186"/>
        <xdr:cNvSpPr txBox="1"/>
      </xdr:nvSpPr>
      <xdr:spPr>
        <a:xfrm>
          <a:off x="1719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161783</xdr:rowOff>
    </xdr:from>
    <xdr:ext cx="599010" cy="259045"/>
    <xdr:sp macro="" textlink="">
      <xdr:nvSpPr>
        <xdr:cNvPr id="189" name="テキスト ボックス 188"/>
        <xdr:cNvSpPr txBox="1"/>
      </xdr:nvSpPr>
      <xdr:spPr>
        <a:xfrm>
          <a:off x="830795"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8262</xdr:rowOff>
    </xdr:from>
    <xdr:to>
      <xdr:col>24</xdr:col>
      <xdr:colOff>114300</xdr:colOff>
      <xdr:row>75</xdr:row>
      <xdr:rowOff>109862</xdr:rowOff>
    </xdr:to>
    <xdr:sp macro="" textlink="">
      <xdr:nvSpPr>
        <xdr:cNvPr id="195" name="楕円 194"/>
        <xdr:cNvSpPr/>
      </xdr:nvSpPr>
      <xdr:spPr>
        <a:xfrm>
          <a:off x="4584700" y="128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31139</xdr:rowOff>
    </xdr:from>
    <xdr:ext cx="599010" cy="259045"/>
    <xdr:sp macro="" textlink="">
      <xdr:nvSpPr>
        <xdr:cNvPr id="196" name="民生費該当値テキスト"/>
        <xdr:cNvSpPr txBox="1"/>
      </xdr:nvSpPr>
      <xdr:spPr>
        <a:xfrm>
          <a:off x="4686300" y="1271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158432</xdr:rowOff>
    </xdr:from>
    <xdr:to>
      <xdr:col>20</xdr:col>
      <xdr:colOff>38100</xdr:colOff>
      <xdr:row>75</xdr:row>
      <xdr:rowOff>88582</xdr:rowOff>
    </xdr:to>
    <xdr:sp macro="" textlink="">
      <xdr:nvSpPr>
        <xdr:cNvPr id="197" name="楕円 196"/>
        <xdr:cNvSpPr/>
      </xdr:nvSpPr>
      <xdr:spPr>
        <a:xfrm>
          <a:off x="37465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105109</xdr:rowOff>
    </xdr:from>
    <xdr:ext cx="599010" cy="259045"/>
    <xdr:sp macro="" textlink="">
      <xdr:nvSpPr>
        <xdr:cNvPr id="198" name="テキスト ボックス 197"/>
        <xdr:cNvSpPr txBox="1"/>
      </xdr:nvSpPr>
      <xdr:spPr>
        <a:xfrm>
          <a:off x="3497795" y="126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55315</xdr:rowOff>
    </xdr:from>
    <xdr:to>
      <xdr:col>15</xdr:col>
      <xdr:colOff>101600</xdr:colOff>
      <xdr:row>75</xdr:row>
      <xdr:rowOff>156914</xdr:rowOff>
    </xdr:to>
    <xdr:sp macro="" textlink="">
      <xdr:nvSpPr>
        <xdr:cNvPr id="199" name="楕円 198"/>
        <xdr:cNvSpPr/>
      </xdr:nvSpPr>
      <xdr:spPr>
        <a:xfrm>
          <a:off x="2857500" y="12914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1992</xdr:rowOff>
    </xdr:from>
    <xdr:ext cx="599010" cy="259045"/>
    <xdr:sp macro="" textlink="">
      <xdr:nvSpPr>
        <xdr:cNvPr id="200" name="テキスト ボックス 199"/>
        <xdr:cNvSpPr txBox="1"/>
      </xdr:nvSpPr>
      <xdr:spPr>
        <a:xfrm>
          <a:off x="2608795" y="1268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37312</xdr:rowOff>
    </xdr:from>
    <xdr:to>
      <xdr:col>10</xdr:col>
      <xdr:colOff>165100</xdr:colOff>
      <xdr:row>76</xdr:row>
      <xdr:rowOff>138912</xdr:rowOff>
    </xdr:to>
    <xdr:sp macro="" textlink="">
      <xdr:nvSpPr>
        <xdr:cNvPr id="201" name="楕円 200"/>
        <xdr:cNvSpPr/>
      </xdr:nvSpPr>
      <xdr:spPr>
        <a:xfrm>
          <a:off x="1968500" y="130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155439</xdr:rowOff>
    </xdr:from>
    <xdr:ext cx="599010" cy="259045"/>
    <xdr:sp macro="" textlink="">
      <xdr:nvSpPr>
        <xdr:cNvPr id="202" name="テキスト ボックス 201"/>
        <xdr:cNvSpPr txBox="1"/>
      </xdr:nvSpPr>
      <xdr:spPr>
        <a:xfrm>
          <a:off x="1719795" y="128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203" name="楕円 202"/>
        <xdr:cNvSpPr/>
      </xdr:nvSpPr>
      <xdr:spPr>
        <a:xfrm>
          <a:off x="1079500" y="1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162234</xdr:rowOff>
    </xdr:from>
    <xdr:ext cx="599010" cy="259045"/>
    <xdr:sp macro="" textlink="">
      <xdr:nvSpPr>
        <xdr:cNvPr id="204" name="テキスト ボックス 203"/>
        <xdr:cNvSpPr txBox="1"/>
      </xdr:nvSpPr>
      <xdr:spPr>
        <a:xfrm>
          <a:off x="830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21710</xdr:rowOff>
    </xdr:from>
    <xdr:to>
      <xdr:col>24</xdr:col>
      <xdr:colOff>63500</xdr:colOff>
      <xdr:row>98</xdr:row>
      <xdr:rowOff>28067</xdr:rowOff>
    </xdr:to>
    <xdr:cxnSp macro="">
      <xdr:nvCxnSpPr>
        <xdr:cNvPr id="235" name="直線コネクタ 234"/>
        <xdr:cNvCxnSpPr/>
      </xdr:nvCxnSpPr>
      <xdr:spPr>
        <a:xfrm flipV="1">
          <a:off x="3797300" y="16823810"/>
          <a:ext cx="8382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144685</xdr:rowOff>
    </xdr:from>
    <xdr:ext cx="534377" cy="259045"/>
    <xdr:sp macro="" textlink="">
      <xdr:nvSpPr>
        <xdr:cNvPr id="236" name="衛生費平均値テキスト"/>
        <xdr:cNvSpPr txBox="1"/>
      </xdr:nvSpPr>
      <xdr:spPr>
        <a:xfrm>
          <a:off x="4686300" y="1643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28067</xdr:rowOff>
    </xdr:from>
    <xdr:to>
      <xdr:col>19</xdr:col>
      <xdr:colOff>177800</xdr:colOff>
      <xdr:row>98</xdr:row>
      <xdr:rowOff>28970</xdr:rowOff>
    </xdr:to>
    <xdr:cxnSp macro="">
      <xdr:nvCxnSpPr>
        <xdr:cNvPr id="238" name="直線コネクタ 237"/>
        <xdr:cNvCxnSpPr/>
      </xdr:nvCxnSpPr>
      <xdr:spPr>
        <a:xfrm flipV="1">
          <a:off x="2908300" y="16830167"/>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130936</xdr:rowOff>
    </xdr:from>
    <xdr:ext cx="534377" cy="259045"/>
    <xdr:sp macro="" textlink="">
      <xdr:nvSpPr>
        <xdr:cNvPr id="240" name="テキスト ボックス 239"/>
        <xdr:cNvSpPr txBox="1"/>
      </xdr:nvSpPr>
      <xdr:spPr>
        <a:xfrm>
          <a:off x="3530111" y="164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28970</xdr:rowOff>
    </xdr:from>
    <xdr:to>
      <xdr:col>15</xdr:col>
      <xdr:colOff>50800</xdr:colOff>
      <xdr:row>98</xdr:row>
      <xdr:rowOff>29994</xdr:rowOff>
    </xdr:to>
    <xdr:cxnSp macro="">
      <xdr:nvCxnSpPr>
        <xdr:cNvPr id="241" name="直線コネクタ 240"/>
        <xdr:cNvCxnSpPr/>
      </xdr:nvCxnSpPr>
      <xdr:spPr>
        <a:xfrm flipV="1">
          <a:off x="2019300" y="16831070"/>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29994</xdr:rowOff>
    </xdr:from>
    <xdr:to>
      <xdr:col>10</xdr:col>
      <xdr:colOff>114300</xdr:colOff>
      <xdr:row>98</xdr:row>
      <xdr:rowOff>43275</xdr:rowOff>
    </xdr:to>
    <xdr:cxnSp macro="">
      <xdr:nvCxnSpPr>
        <xdr:cNvPr id="244" name="直線コネクタ 243"/>
        <xdr:cNvCxnSpPr/>
      </xdr:nvCxnSpPr>
      <xdr:spPr>
        <a:xfrm flipV="1">
          <a:off x="1130300" y="16832094"/>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157730</xdr:rowOff>
    </xdr:from>
    <xdr:to>
      <xdr:col>10</xdr:col>
      <xdr:colOff>165100</xdr:colOff>
      <xdr:row>97</xdr:row>
      <xdr:rowOff>87880</xdr:rowOff>
    </xdr:to>
    <xdr:sp macro="" textlink="">
      <xdr:nvSpPr>
        <xdr:cNvPr id="245" name="フローチャート: 判断 244"/>
        <xdr:cNvSpPr/>
      </xdr:nvSpPr>
      <xdr:spPr>
        <a:xfrm>
          <a:off x="1968500" y="166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104407</xdr:rowOff>
    </xdr:from>
    <xdr:ext cx="534377" cy="259045"/>
    <xdr:sp macro="" textlink="">
      <xdr:nvSpPr>
        <xdr:cNvPr id="246" name="テキスト ボックス 245"/>
        <xdr:cNvSpPr txBox="1"/>
      </xdr:nvSpPr>
      <xdr:spPr>
        <a:xfrm>
          <a:off x="1752111" y="163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3882</xdr:rowOff>
    </xdr:from>
    <xdr:to>
      <xdr:col>6</xdr:col>
      <xdr:colOff>38100</xdr:colOff>
      <xdr:row>97</xdr:row>
      <xdr:rowOff>105482</xdr:rowOff>
    </xdr:to>
    <xdr:sp macro="" textlink="">
      <xdr:nvSpPr>
        <xdr:cNvPr id="247" name="フローチャート: 判断 246"/>
        <xdr:cNvSpPr/>
      </xdr:nvSpPr>
      <xdr:spPr>
        <a:xfrm>
          <a:off x="1079500" y="1663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122009</xdr:rowOff>
    </xdr:from>
    <xdr:ext cx="534377" cy="259045"/>
    <xdr:sp macro="" textlink="">
      <xdr:nvSpPr>
        <xdr:cNvPr id="248" name="テキスト ボックス 247"/>
        <xdr:cNvSpPr txBox="1"/>
      </xdr:nvSpPr>
      <xdr:spPr>
        <a:xfrm>
          <a:off x="863111" y="164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142360</xdr:rowOff>
    </xdr:from>
    <xdr:to>
      <xdr:col>24</xdr:col>
      <xdr:colOff>114300</xdr:colOff>
      <xdr:row>98</xdr:row>
      <xdr:rowOff>72510</xdr:rowOff>
    </xdr:to>
    <xdr:sp macro="" textlink="">
      <xdr:nvSpPr>
        <xdr:cNvPr id="254" name="楕円 253"/>
        <xdr:cNvSpPr/>
      </xdr:nvSpPr>
      <xdr:spPr>
        <a:xfrm>
          <a:off x="4584700" y="167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57287</xdr:rowOff>
    </xdr:from>
    <xdr:ext cx="534377" cy="259045"/>
    <xdr:sp macro="" textlink="">
      <xdr:nvSpPr>
        <xdr:cNvPr id="255" name="衛生費該当値テキスト"/>
        <xdr:cNvSpPr txBox="1"/>
      </xdr:nvSpPr>
      <xdr:spPr>
        <a:xfrm>
          <a:off x="4686300" y="166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148717</xdr:rowOff>
    </xdr:from>
    <xdr:to>
      <xdr:col>20</xdr:col>
      <xdr:colOff>38100</xdr:colOff>
      <xdr:row>98</xdr:row>
      <xdr:rowOff>78867</xdr:rowOff>
    </xdr:to>
    <xdr:sp macro="" textlink="">
      <xdr:nvSpPr>
        <xdr:cNvPr id="256" name="楕円 255"/>
        <xdr:cNvSpPr/>
      </xdr:nvSpPr>
      <xdr:spPr>
        <a:xfrm>
          <a:off x="3746500" y="167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69994</xdr:rowOff>
    </xdr:from>
    <xdr:ext cx="534377" cy="259045"/>
    <xdr:sp macro="" textlink="">
      <xdr:nvSpPr>
        <xdr:cNvPr id="257" name="テキスト ボックス 256"/>
        <xdr:cNvSpPr txBox="1"/>
      </xdr:nvSpPr>
      <xdr:spPr>
        <a:xfrm>
          <a:off x="3530111" y="168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149620</xdr:rowOff>
    </xdr:from>
    <xdr:to>
      <xdr:col>15</xdr:col>
      <xdr:colOff>101600</xdr:colOff>
      <xdr:row>98</xdr:row>
      <xdr:rowOff>79770</xdr:rowOff>
    </xdr:to>
    <xdr:sp macro="" textlink="">
      <xdr:nvSpPr>
        <xdr:cNvPr id="258" name="楕円 257"/>
        <xdr:cNvSpPr/>
      </xdr:nvSpPr>
      <xdr:spPr>
        <a:xfrm>
          <a:off x="2857500" y="16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70897</xdr:rowOff>
    </xdr:from>
    <xdr:ext cx="534377" cy="259045"/>
    <xdr:sp macro="" textlink="">
      <xdr:nvSpPr>
        <xdr:cNvPr id="259" name="テキスト ボックス 258"/>
        <xdr:cNvSpPr txBox="1"/>
      </xdr:nvSpPr>
      <xdr:spPr>
        <a:xfrm>
          <a:off x="2641111" y="168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150644</xdr:rowOff>
    </xdr:from>
    <xdr:to>
      <xdr:col>10</xdr:col>
      <xdr:colOff>165100</xdr:colOff>
      <xdr:row>98</xdr:row>
      <xdr:rowOff>80794</xdr:rowOff>
    </xdr:to>
    <xdr:sp macro="" textlink="">
      <xdr:nvSpPr>
        <xdr:cNvPr id="260" name="楕円 259"/>
        <xdr:cNvSpPr/>
      </xdr:nvSpPr>
      <xdr:spPr>
        <a:xfrm>
          <a:off x="1968500" y="167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71921</xdr:rowOff>
    </xdr:from>
    <xdr:ext cx="534377" cy="259045"/>
    <xdr:sp macro="" textlink="">
      <xdr:nvSpPr>
        <xdr:cNvPr id="261" name="テキスト ボックス 260"/>
        <xdr:cNvSpPr txBox="1"/>
      </xdr:nvSpPr>
      <xdr:spPr>
        <a:xfrm>
          <a:off x="1752111" y="168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163925</xdr:rowOff>
    </xdr:from>
    <xdr:to>
      <xdr:col>6</xdr:col>
      <xdr:colOff>38100</xdr:colOff>
      <xdr:row>98</xdr:row>
      <xdr:rowOff>94075</xdr:rowOff>
    </xdr:to>
    <xdr:sp macro="" textlink="">
      <xdr:nvSpPr>
        <xdr:cNvPr id="262" name="楕円 261"/>
        <xdr:cNvSpPr/>
      </xdr:nvSpPr>
      <xdr:spPr>
        <a:xfrm>
          <a:off x="1079500" y="167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85202</xdr:rowOff>
    </xdr:from>
    <xdr:ext cx="534377" cy="259045"/>
    <xdr:sp macro="" textlink="">
      <xdr:nvSpPr>
        <xdr:cNvPr id="263" name="テキスト ボックス 262"/>
        <xdr:cNvSpPr txBox="1"/>
      </xdr:nvSpPr>
      <xdr:spPr>
        <a:xfrm>
          <a:off x="863111" y="1688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128727</xdr:rowOff>
    </xdr:from>
    <xdr:to>
      <xdr:col>55</xdr:col>
      <xdr:colOff>0</xdr:colOff>
      <xdr:row>38</xdr:row>
      <xdr:rowOff>128910</xdr:rowOff>
    </xdr:to>
    <xdr:cxnSp macro="">
      <xdr:nvCxnSpPr>
        <xdr:cNvPr id="290" name="直線コネクタ 289"/>
        <xdr:cNvCxnSpPr/>
      </xdr:nvCxnSpPr>
      <xdr:spPr>
        <a:xfrm>
          <a:off x="9639300" y="664382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127996</xdr:rowOff>
    </xdr:from>
    <xdr:to>
      <xdr:col>50</xdr:col>
      <xdr:colOff>114300</xdr:colOff>
      <xdr:row>38</xdr:row>
      <xdr:rowOff>128727</xdr:rowOff>
    </xdr:to>
    <xdr:cxnSp macro="">
      <xdr:nvCxnSpPr>
        <xdr:cNvPr id="293" name="直線コネクタ 292"/>
        <xdr:cNvCxnSpPr/>
      </xdr:nvCxnSpPr>
      <xdr:spPr>
        <a:xfrm>
          <a:off x="8750300" y="664309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127996</xdr:rowOff>
    </xdr:to>
    <xdr:cxnSp macro="">
      <xdr:nvCxnSpPr>
        <xdr:cNvPr id="296" name="直線コネクタ 295"/>
        <xdr:cNvCxnSpPr/>
      </xdr:nvCxnSpPr>
      <xdr:spPr>
        <a:xfrm>
          <a:off x="7861300" y="6627368"/>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107604</xdr:rowOff>
    </xdr:from>
    <xdr:to>
      <xdr:col>41</xdr:col>
      <xdr:colOff>50800</xdr:colOff>
      <xdr:row>38</xdr:row>
      <xdr:rowOff>112268</xdr:rowOff>
    </xdr:to>
    <xdr:cxnSp macro="">
      <xdr:nvCxnSpPr>
        <xdr:cNvPr id="299" name="直線コネクタ 298"/>
        <xdr:cNvCxnSpPr/>
      </xdr:nvCxnSpPr>
      <xdr:spPr>
        <a:xfrm>
          <a:off x="6972300" y="6622704"/>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300" name="フローチャート: 判断 299"/>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1" name="テキスト ボックス 300"/>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2" name="フローチャート: 判断 301"/>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3" name="テキスト ボックス 302"/>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78110</xdr:rowOff>
    </xdr:from>
    <xdr:to>
      <xdr:col>55</xdr:col>
      <xdr:colOff>50800</xdr:colOff>
      <xdr:row>39</xdr:row>
      <xdr:rowOff>8260</xdr:rowOff>
    </xdr:to>
    <xdr:sp macro="" textlink="">
      <xdr:nvSpPr>
        <xdr:cNvPr id="309" name="楕円 308"/>
        <xdr:cNvSpPr/>
      </xdr:nvSpPr>
      <xdr:spPr>
        <a:xfrm>
          <a:off x="104267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164487</xdr:rowOff>
    </xdr:from>
    <xdr:ext cx="378565" cy="259045"/>
    <xdr:sp macro="" textlink="">
      <xdr:nvSpPr>
        <xdr:cNvPr id="310" name="労働費該当値テキスト"/>
        <xdr:cNvSpPr txBox="1"/>
      </xdr:nvSpPr>
      <xdr:spPr>
        <a:xfrm>
          <a:off x="10528300" y="650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77927</xdr:rowOff>
    </xdr:from>
    <xdr:to>
      <xdr:col>50</xdr:col>
      <xdr:colOff>165100</xdr:colOff>
      <xdr:row>39</xdr:row>
      <xdr:rowOff>8077</xdr:rowOff>
    </xdr:to>
    <xdr:sp macro="" textlink="">
      <xdr:nvSpPr>
        <xdr:cNvPr id="311" name="楕円 310"/>
        <xdr:cNvSpPr/>
      </xdr:nvSpPr>
      <xdr:spPr>
        <a:xfrm>
          <a:off x="9588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170654</xdr:rowOff>
    </xdr:from>
    <xdr:ext cx="378565" cy="259045"/>
    <xdr:sp macro="" textlink="">
      <xdr:nvSpPr>
        <xdr:cNvPr id="312" name="テキスト ボックス 311"/>
        <xdr:cNvSpPr txBox="1"/>
      </xdr:nvSpPr>
      <xdr:spPr>
        <a:xfrm>
          <a:off x="9450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77196</xdr:rowOff>
    </xdr:from>
    <xdr:to>
      <xdr:col>46</xdr:col>
      <xdr:colOff>38100</xdr:colOff>
      <xdr:row>39</xdr:row>
      <xdr:rowOff>7346</xdr:rowOff>
    </xdr:to>
    <xdr:sp macro="" textlink="">
      <xdr:nvSpPr>
        <xdr:cNvPr id="313" name="楕円 312"/>
        <xdr:cNvSpPr/>
      </xdr:nvSpPr>
      <xdr:spPr>
        <a:xfrm>
          <a:off x="8699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169923</xdr:rowOff>
    </xdr:from>
    <xdr:ext cx="378565" cy="259045"/>
    <xdr:sp macro="" textlink="">
      <xdr:nvSpPr>
        <xdr:cNvPr id="314" name="テキスト ボックス 313"/>
        <xdr:cNvSpPr txBox="1"/>
      </xdr:nvSpPr>
      <xdr:spPr>
        <a:xfrm>
          <a:off x="8561017" y="66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61468</xdr:rowOff>
    </xdr:from>
    <xdr:to>
      <xdr:col>41</xdr:col>
      <xdr:colOff>101600</xdr:colOff>
      <xdr:row>38</xdr:row>
      <xdr:rowOff>163068</xdr:rowOff>
    </xdr:to>
    <xdr:sp macro="" textlink="">
      <xdr:nvSpPr>
        <xdr:cNvPr id="315" name="楕円 314"/>
        <xdr:cNvSpPr/>
      </xdr:nvSpPr>
      <xdr:spPr>
        <a:xfrm>
          <a:off x="7810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154195</xdr:rowOff>
    </xdr:from>
    <xdr:ext cx="378565" cy="259045"/>
    <xdr:sp macro="" textlink="">
      <xdr:nvSpPr>
        <xdr:cNvPr id="316" name="テキスト ボックス 315"/>
        <xdr:cNvSpPr txBox="1"/>
      </xdr:nvSpPr>
      <xdr:spPr>
        <a:xfrm>
          <a:off x="7672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56804</xdr:rowOff>
    </xdr:from>
    <xdr:to>
      <xdr:col>36</xdr:col>
      <xdr:colOff>165100</xdr:colOff>
      <xdr:row>38</xdr:row>
      <xdr:rowOff>158404</xdr:rowOff>
    </xdr:to>
    <xdr:sp macro="" textlink="">
      <xdr:nvSpPr>
        <xdr:cNvPr id="317" name="楕円 316"/>
        <xdr:cNvSpPr/>
      </xdr:nvSpPr>
      <xdr:spPr>
        <a:xfrm>
          <a:off x="6921500" y="65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149531</xdr:rowOff>
    </xdr:from>
    <xdr:ext cx="378565" cy="259045"/>
    <xdr:sp macro="" textlink="">
      <xdr:nvSpPr>
        <xdr:cNvPr id="318" name="テキスト ボックス 317"/>
        <xdr:cNvSpPr txBox="1"/>
      </xdr:nvSpPr>
      <xdr:spPr>
        <a:xfrm>
          <a:off x="6783017" y="666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131814</xdr:rowOff>
    </xdr:from>
    <xdr:to>
      <xdr:col>55</xdr:col>
      <xdr:colOff>0</xdr:colOff>
      <xdr:row>57</xdr:row>
      <xdr:rowOff>138100</xdr:rowOff>
    </xdr:to>
    <xdr:cxnSp macro="">
      <xdr:nvCxnSpPr>
        <xdr:cNvPr id="345" name="直線コネクタ 344"/>
        <xdr:cNvCxnSpPr/>
      </xdr:nvCxnSpPr>
      <xdr:spPr>
        <a:xfrm flipV="1">
          <a:off x="9639300" y="990446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6"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130716</xdr:rowOff>
    </xdr:from>
    <xdr:to>
      <xdr:col>50</xdr:col>
      <xdr:colOff>114300</xdr:colOff>
      <xdr:row>57</xdr:row>
      <xdr:rowOff>138100</xdr:rowOff>
    </xdr:to>
    <xdr:cxnSp macro="">
      <xdr:nvCxnSpPr>
        <xdr:cNvPr id="348" name="直線コネクタ 347"/>
        <xdr:cNvCxnSpPr/>
      </xdr:nvCxnSpPr>
      <xdr:spPr>
        <a:xfrm>
          <a:off x="8750300" y="990336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130716</xdr:rowOff>
    </xdr:from>
    <xdr:to>
      <xdr:col>45</xdr:col>
      <xdr:colOff>177800</xdr:colOff>
      <xdr:row>57</xdr:row>
      <xdr:rowOff>133756</xdr:rowOff>
    </xdr:to>
    <xdr:cxnSp macro="">
      <xdr:nvCxnSpPr>
        <xdr:cNvPr id="351" name="直線コネクタ 350"/>
        <xdr:cNvCxnSpPr/>
      </xdr:nvCxnSpPr>
      <xdr:spPr>
        <a:xfrm flipV="1">
          <a:off x="7861300" y="990336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3" name="テキスト ボックス 352"/>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133756</xdr:rowOff>
    </xdr:from>
    <xdr:to>
      <xdr:col>41</xdr:col>
      <xdr:colOff>50800</xdr:colOff>
      <xdr:row>57</xdr:row>
      <xdr:rowOff>155679</xdr:rowOff>
    </xdr:to>
    <xdr:cxnSp macro="">
      <xdr:nvCxnSpPr>
        <xdr:cNvPr id="354" name="直線コネクタ 353"/>
        <xdr:cNvCxnSpPr/>
      </xdr:nvCxnSpPr>
      <xdr:spPr>
        <a:xfrm flipV="1">
          <a:off x="6972300" y="9906406"/>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5" name="フローチャート: 判断 354"/>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6" name="テキスト ボックス 355"/>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7" name="フローチャート: 判断 356"/>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8" name="テキスト ボックス 357"/>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81014</xdr:rowOff>
    </xdr:from>
    <xdr:to>
      <xdr:col>55</xdr:col>
      <xdr:colOff>50800</xdr:colOff>
      <xdr:row>58</xdr:row>
      <xdr:rowOff>11164</xdr:rowOff>
    </xdr:to>
    <xdr:sp macro="" textlink="">
      <xdr:nvSpPr>
        <xdr:cNvPr id="364" name="楕円 363"/>
        <xdr:cNvSpPr/>
      </xdr:nvSpPr>
      <xdr:spPr>
        <a:xfrm>
          <a:off x="10426700" y="98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103891</xdr:rowOff>
    </xdr:from>
    <xdr:ext cx="469744" cy="259045"/>
    <xdr:sp macro="" textlink="">
      <xdr:nvSpPr>
        <xdr:cNvPr id="365" name="農林水産業費該当値テキスト"/>
        <xdr:cNvSpPr txBox="1"/>
      </xdr:nvSpPr>
      <xdr:spPr>
        <a:xfrm>
          <a:off x="10528300" y="970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87300</xdr:rowOff>
    </xdr:from>
    <xdr:to>
      <xdr:col>50</xdr:col>
      <xdr:colOff>165100</xdr:colOff>
      <xdr:row>58</xdr:row>
      <xdr:rowOff>17450</xdr:rowOff>
    </xdr:to>
    <xdr:sp macro="" textlink="">
      <xdr:nvSpPr>
        <xdr:cNvPr id="366" name="楕円 365"/>
        <xdr:cNvSpPr/>
      </xdr:nvSpPr>
      <xdr:spPr>
        <a:xfrm>
          <a:off x="9588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8577</xdr:rowOff>
    </xdr:from>
    <xdr:ext cx="469744" cy="259045"/>
    <xdr:sp macro="" textlink="">
      <xdr:nvSpPr>
        <xdr:cNvPr id="367" name="テキスト ボックス 366"/>
        <xdr:cNvSpPr txBox="1"/>
      </xdr:nvSpPr>
      <xdr:spPr>
        <a:xfrm>
          <a:off x="9404428" y="99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79916</xdr:rowOff>
    </xdr:from>
    <xdr:to>
      <xdr:col>46</xdr:col>
      <xdr:colOff>38100</xdr:colOff>
      <xdr:row>58</xdr:row>
      <xdr:rowOff>10066</xdr:rowOff>
    </xdr:to>
    <xdr:sp macro="" textlink="">
      <xdr:nvSpPr>
        <xdr:cNvPr id="368" name="楕円 367"/>
        <xdr:cNvSpPr/>
      </xdr:nvSpPr>
      <xdr:spPr>
        <a:xfrm>
          <a:off x="8699500" y="98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26593</xdr:rowOff>
    </xdr:from>
    <xdr:ext cx="469744" cy="259045"/>
    <xdr:sp macro="" textlink="">
      <xdr:nvSpPr>
        <xdr:cNvPr id="369" name="テキスト ボックス 368"/>
        <xdr:cNvSpPr txBox="1"/>
      </xdr:nvSpPr>
      <xdr:spPr>
        <a:xfrm>
          <a:off x="8515428" y="962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82956</xdr:rowOff>
    </xdr:from>
    <xdr:to>
      <xdr:col>41</xdr:col>
      <xdr:colOff>101600</xdr:colOff>
      <xdr:row>58</xdr:row>
      <xdr:rowOff>13106</xdr:rowOff>
    </xdr:to>
    <xdr:sp macro="" textlink="">
      <xdr:nvSpPr>
        <xdr:cNvPr id="370" name="楕円 369"/>
        <xdr:cNvSpPr/>
      </xdr:nvSpPr>
      <xdr:spPr>
        <a:xfrm>
          <a:off x="7810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4233</xdr:rowOff>
    </xdr:from>
    <xdr:ext cx="469744" cy="259045"/>
    <xdr:sp macro="" textlink="">
      <xdr:nvSpPr>
        <xdr:cNvPr id="371" name="テキスト ボックス 370"/>
        <xdr:cNvSpPr txBox="1"/>
      </xdr:nvSpPr>
      <xdr:spPr>
        <a:xfrm>
          <a:off x="7626428" y="99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104879</xdr:rowOff>
    </xdr:from>
    <xdr:to>
      <xdr:col>36</xdr:col>
      <xdr:colOff>165100</xdr:colOff>
      <xdr:row>58</xdr:row>
      <xdr:rowOff>35029</xdr:rowOff>
    </xdr:to>
    <xdr:sp macro="" textlink="">
      <xdr:nvSpPr>
        <xdr:cNvPr id="372" name="楕円 371"/>
        <xdr:cNvSpPr/>
      </xdr:nvSpPr>
      <xdr:spPr>
        <a:xfrm>
          <a:off x="6921500" y="98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26156</xdr:rowOff>
    </xdr:from>
    <xdr:ext cx="469744" cy="259045"/>
    <xdr:sp macro="" textlink="">
      <xdr:nvSpPr>
        <xdr:cNvPr id="373" name="テキスト ボックス 372"/>
        <xdr:cNvSpPr txBox="1"/>
      </xdr:nvSpPr>
      <xdr:spPr>
        <a:xfrm>
          <a:off x="6737428" y="997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11547</xdr:rowOff>
    </xdr:from>
    <xdr:to>
      <xdr:col>55</xdr:col>
      <xdr:colOff>0</xdr:colOff>
      <xdr:row>77</xdr:row>
      <xdr:rowOff>133437</xdr:rowOff>
    </xdr:to>
    <xdr:cxnSp macro="">
      <xdr:nvCxnSpPr>
        <xdr:cNvPr id="400" name="直線コネクタ 399"/>
        <xdr:cNvCxnSpPr/>
      </xdr:nvCxnSpPr>
      <xdr:spPr>
        <a:xfrm flipV="1">
          <a:off x="9639300" y="13213197"/>
          <a:ext cx="8382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1"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78161</xdr:rowOff>
    </xdr:from>
    <xdr:to>
      <xdr:col>50</xdr:col>
      <xdr:colOff>114300</xdr:colOff>
      <xdr:row>77</xdr:row>
      <xdr:rowOff>133437</xdr:rowOff>
    </xdr:to>
    <xdr:cxnSp macro="">
      <xdr:nvCxnSpPr>
        <xdr:cNvPr id="403" name="直線コネクタ 402"/>
        <xdr:cNvCxnSpPr/>
      </xdr:nvCxnSpPr>
      <xdr:spPr>
        <a:xfrm>
          <a:off x="8750300" y="13279811"/>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5" name="テキスト ボックス 404"/>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78161</xdr:rowOff>
    </xdr:from>
    <xdr:to>
      <xdr:col>45</xdr:col>
      <xdr:colOff>177800</xdr:colOff>
      <xdr:row>78</xdr:row>
      <xdr:rowOff>8072</xdr:rowOff>
    </xdr:to>
    <xdr:cxnSp macro="">
      <xdr:nvCxnSpPr>
        <xdr:cNvPr id="406" name="直線コネクタ 405"/>
        <xdr:cNvCxnSpPr/>
      </xdr:nvCxnSpPr>
      <xdr:spPr>
        <a:xfrm flipV="1">
          <a:off x="7861300" y="13279811"/>
          <a:ext cx="8890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8" name="テキスト ボックス 407"/>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8072</xdr:rowOff>
    </xdr:from>
    <xdr:to>
      <xdr:col>41</xdr:col>
      <xdr:colOff>50800</xdr:colOff>
      <xdr:row>78</xdr:row>
      <xdr:rowOff>29972</xdr:rowOff>
    </xdr:to>
    <xdr:cxnSp macro="">
      <xdr:nvCxnSpPr>
        <xdr:cNvPr id="409" name="直線コネクタ 408"/>
        <xdr:cNvCxnSpPr/>
      </xdr:nvCxnSpPr>
      <xdr:spPr>
        <a:xfrm flipV="1">
          <a:off x="6972300" y="13381172"/>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10" name="フローチャート: 判断 409"/>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1" name="テキスト ボックス 410"/>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2" name="フローチャート: 判断 411"/>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3" name="テキスト ボックス 412"/>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132197</xdr:rowOff>
    </xdr:from>
    <xdr:to>
      <xdr:col>55</xdr:col>
      <xdr:colOff>50800</xdr:colOff>
      <xdr:row>77</xdr:row>
      <xdr:rowOff>62347</xdr:rowOff>
    </xdr:to>
    <xdr:sp macro="" textlink="">
      <xdr:nvSpPr>
        <xdr:cNvPr id="419" name="楕円 418"/>
        <xdr:cNvSpPr/>
      </xdr:nvSpPr>
      <xdr:spPr>
        <a:xfrm>
          <a:off x="10426700" y="131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110624</xdr:rowOff>
    </xdr:from>
    <xdr:ext cx="469744" cy="259045"/>
    <xdr:sp macro="" textlink="">
      <xdr:nvSpPr>
        <xdr:cNvPr id="420" name="商工費該当値テキスト"/>
        <xdr:cNvSpPr txBox="1"/>
      </xdr:nvSpPr>
      <xdr:spPr>
        <a:xfrm>
          <a:off x="10528300" y="131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82637</xdr:rowOff>
    </xdr:from>
    <xdr:to>
      <xdr:col>50</xdr:col>
      <xdr:colOff>165100</xdr:colOff>
      <xdr:row>78</xdr:row>
      <xdr:rowOff>12787</xdr:rowOff>
    </xdr:to>
    <xdr:sp macro="" textlink="">
      <xdr:nvSpPr>
        <xdr:cNvPr id="421" name="楕円 420"/>
        <xdr:cNvSpPr/>
      </xdr:nvSpPr>
      <xdr:spPr>
        <a:xfrm>
          <a:off x="9588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3914</xdr:rowOff>
    </xdr:from>
    <xdr:ext cx="469744" cy="259045"/>
    <xdr:sp macro="" textlink="">
      <xdr:nvSpPr>
        <xdr:cNvPr id="422" name="テキスト ボックス 421"/>
        <xdr:cNvSpPr txBox="1"/>
      </xdr:nvSpPr>
      <xdr:spPr>
        <a:xfrm>
          <a:off x="9404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27361</xdr:rowOff>
    </xdr:from>
    <xdr:to>
      <xdr:col>46</xdr:col>
      <xdr:colOff>38100</xdr:colOff>
      <xdr:row>77</xdr:row>
      <xdr:rowOff>128961</xdr:rowOff>
    </xdr:to>
    <xdr:sp macro="" textlink="">
      <xdr:nvSpPr>
        <xdr:cNvPr id="423" name="楕円 422"/>
        <xdr:cNvSpPr/>
      </xdr:nvSpPr>
      <xdr:spPr>
        <a:xfrm>
          <a:off x="8699500" y="132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120088</xdr:rowOff>
    </xdr:from>
    <xdr:ext cx="469744" cy="259045"/>
    <xdr:sp macro="" textlink="">
      <xdr:nvSpPr>
        <xdr:cNvPr id="424" name="テキスト ボックス 423"/>
        <xdr:cNvSpPr txBox="1"/>
      </xdr:nvSpPr>
      <xdr:spPr>
        <a:xfrm>
          <a:off x="8515428" y="133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128722</xdr:rowOff>
    </xdr:from>
    <xdr:to>
      <xdr:col>41</xdr:col>
      <xdr:colOff>101600</xdr:colOff>
      <xdr:row>78</xdr:row>
      <xdr:rowOff>58872</xdr:rowOff>
    </xdr:to>
    <xdr:sp macro="" textlink="">
      <xdr:nvSpPr>
        <xdr:cNvPr id="425" name="楕円 424"/>
        <xdr:cNvSpPr/>
      </xdr:nvSpPr>
      <xdr:spPr>
        <a:xfrm>
          <a:off x="7810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49999</xdr:rowOff>
    </xdr:from>
    <xdr:ext cx="469744" cy="259045"/>
    <xdr:sp macro="" textlink="">
      <xdr:nvSpPr>
        <xdr:cNvPr id="426" name="テキスト ボックス 425"/>
        <xdr:cNvSpPr txBox="1"/>
      </xdr:nvSpPr>
      <xdr:spPr>
        <a:xfrm>
          <a:off x="7626428" y="134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150622</xdr:rowOff>
    </xdr:from>
    <xdr:to>
      <xdr:col>36</xdr:col>
      <xdr:colOff>165100</xdr:colOff>
      <xdr:row>78</xdr:row>
      <xdr:rowOff>80772</xdr:rowOff>
    </xdr:to>
    <xdr:sp macro="" textlink="">
      <xdr:nvSpPr>
        <xdr:cNvPr id="427" name="楕円 426"/>
        <xdr:cNvSpPr/>
      </xdr:nvSpPr>
      <xdr:spPr>
        <a:xfrm>
          <a:off x="6921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71899</xdr:rowOff>
    </xdr:from>
    <xdr:ext cx="469744" cy="259045"/>
    <xdr:sp macro="" textlink="">
      <xdr:nvSpPr>
        <xdr:cNvPr id="428" name="テキスト ボックス 427"/>
        <xdr:cNvSpPr txBox="1"/>
      </xdr:nvSpPr>
      <xdr:spPr>
        <a:xfrm>
          <a:off x="6737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160584</xdr:rowOff>
    </xdr:from>
    <xdr:to>
      <xdr:col>55</xdr:col>
      <xdr:colOff>0</xdr:colOff>
      <xdr:row>98</xdr:row>
      <xdr:rowOff>162550</xdr:rowOff>
    </xdr:to>
    <xdr:cxnSp macro="">
      <xdr:nvCxnSpPr>
        <xdr:cNvPr id="459" name="直線コネクタ 458"/>
        <xdr:cNvCxnSpPr/>
      </xdr:nvCxnSpPr>
      <xdr:spPr>
        <a:xfrm flipV="1">
          <a:off x="9639300" y="16962684"/>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60"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162550</xdr:rowOff>
    </xdr:from>
    <xdr:to>
      <xdr:col>50</xdr:col>
      <xdr:colOff>114300</xdr:colOff>
      <xdr:row>99</xdr:row>
      <xdr:rowOff>62</xdr:rowOff>
    </xdr:to>
    <xdr:cxnSp macro="">
      <xdr:nvCxnSpPr>
        <xdr:cNvPr id="462" name="直線コネクタ 461"/>
        <xdr:cNvCxnSpPr/>
      </xdr:nvCxnSpPr>
      <xdr:spPr>
        <a:xfrm flipV="1">
          <a:off x="8750300" y="16964650"/>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4" name="テキスト ボックス 463"/>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158001</xdr:rowOff>
    </xdr:from>
    <xdr:to>
      <xdr:col>45</xdr:col>
      <xdr:colOff>177800</xdr:colOff>
      <xdr:row>99</xdr:row>
      <xdr:rowOff>62</xdr:rowOff>
    </xdr:to>
    <xdr:cxnSp macro="">
      <xdr:nvCxnSpPr>
        <xdr:cNvPr id="465" name="直線コネクタ 464"/>
        <xdr:cNvCxnSpPr/>
      </xdr:nvCxnSpPr>
      <xdr:spPr>
        <a:xfrm>
          <a:off x="7861300" y="16960101"/>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7" name="テキスト ボックス 466"/>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154177</xdr:rowOff>
    </xdr:from>
    <xdr:to>
      <xdr:col>41</xdr:col>
      <xdr:colOff>50800</xdr:colOff>
      <xdr:row>98</xdr:row>
      <xdr:rowOff>158001</xdr:rowOff>
    </xdr:to>
    <xdr:cxnSp macro="">
      <xdr:nvCxnSpPr>
        <xdr:cNvPr id="468" name="直線コネクタ 467"/>
        <xdr:cNvCxnSpPr/>
      </xdr:nvCxnSpPr>
      <xdr:spPr>
        <a:xfrm>
          <a:off x="6972300" y="16956277"/>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9" name="フローチャート: 判断 468"/>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70" name="テキスト ボックス 469"/>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1" name="フローチャート: 判断 470"/>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72" name="テキスト ボックス 471"/>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109784</xdr:rowOff>
    </xdr:from>
    <xdr:to>
      <xdr:col>55</xdr:col>
      <xdr:colOff>50800</xdr:colOff>
      <xdr:row>99</xdr:row>
      <xdr:rowOff>39934</xdr:rowOff>
    </xdr:to>
    <xdr:sp macro="" textlink="">
      <xdr:nvSpPr>
        <xdr:cNvPr id="478" name="楕円 477"/>
        <xdr:cNvSpPr/>
      </xdr:nvSpPr>
      <xdr:spPr>
        <a:xfrm>
          <a:off x="104267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9"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111750</xdr:rowOff>
    </xdr:from>
    <xdr:to>
      <xdr:col>50</xdr:col>
      <xdr:colOff>165100</xdr:colOff>
      <xdr:row>99</xdr:row>
      <xdr:rowOff>41900</xdr:rowOff>
    </xdr:to>
    <xdr:sp macro="" textlink="">
      <xdr:nvSpPr>
        <xdr:cNvPr id="480" name="楕円 479"/>
        <xdr:cNvSpPr/>
      </xdr:nvSpPr>
      <xdr:spPr>
        <a:xfrm>
          <a:off x="9588500" y="169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33027</xdr:rowOff>
    </xdr:from>
    <xdr:ext cx="534377" cy="259045"/>
    <xdr:sp macro="" textlink="">
      <xdr:nvSpPr>
        <xdr:cNvPr id="481" name="テキスト ボックス 480"/>
        <xdr:cNvSpPr txBox="1"/>
      </xdr:nvSpPr>
      <xdr:spPr>
        <a:xfrm>
          <a:off x="9372111" y="170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120712</xdr:rowOff>
    </xdr:from>
    <xdr:to>
      <xdr:col>46</xdr:col>
      <xdr:colOff>38100</xdr:colOff>
      <xdr:row>99</xdr:row>
      <xdr:rowOff>50862</xdr:rowOff>
    </xdr:to>
    <xdr:sp macro="" textlink="">
      <xdr:nvSpPr>
        <xdr:cNvPr id="482" name="楕円 481"/>
        <xdr:cNvSpPr/>
      </xdr:nvSpPr>
      <xdr:spPr>
        <a:xfrm>
          <a:off x="8699500" y="169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41989</xdr:rowOff>
    </xdr:from>
    <xdr:ext cx="534377" cy="259045"/>
    <xdr:sp macro="" textlink="">
      <xdr:nvSpPr>
        <xdr:cNvPr id="483" name="テキスト ボックス 482"/>
        <xdr:cNvSpPr txBox="1"/>
      </xdr:nvSpPr>
      <xdr:spPr>
        <a:xfrm>
          <a:off x="8483111" y="170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107201</xdr:rowOff>
    </xdr:from>
    <xdr:to>
      <xdr:col>41</xdr:col>
      <xdr:colOff>101600</xdr:colOff>
      <xdr:row>99</xdr:row>
      <xdr:rowOff>37351</xdr:rowOff>
    </xdr:to>
    <xdr:sp macro="" textlink="">
      <xdr:nvSpPr>
        <xdr:cNvPr id="484" name="楕円 483"/>
        <xdr:cNvSpPr/>
      </xdr:nvSpPr>
      <xdr:spPr>
        <a:xfrm>
          <a:off x="7810500" y="169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28478</xdr:rowOff>
    </xdr:from>
    <xdr:ext cx="534377" cy="259045"/>
    <xdr:sp macro="" textlink="">
      <xdr:nvSpPr>
        <xdr:cNvPr id="485" name="テキスト ボックス 484"/>
        <xdr:cNvSpPr txBox="1"/>
      </xdr:nvSpPr>
      <xdr:spPr>
        <a:xfrm>
          <a:off x="7594111" y="170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103377</xdr:rowOff>
    </xdr:from>
    <xdr:to>
      <xdr:col>36</xdr:col>
      <xdr:colOff>165100</xdr:colOff>
      <xdr:row>99</xdr:row>
      <xdr:rowOff>33527</xdr:rowOff>
    </xdr:to>
    <xdr:sp macro="" textlink="">
      <xdr:nvSpPr>
        <xdr:cNvPr id="486" name="楕円 485"/>
        <xdr:cNvSpPr/>
      </xdr:nvSpPr>
      <xdr:spPr>
        <a:xfrm>
          <a:off x="6921500" y="169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24654</xdr:rowOff>
    </xdr:from>
    <xdr:ext cx="534377" cy="259045"/>
    <xdr:sp macro="" textlink="">
      <xdr:nvSpPr>
        <xdr:cNvPr id="487" name="テキスト ボックス 486"/>
        <xdr:cNvSpPr txBox="1"/>
      </xdr:nvSpPr>
      <xdr:spPr>
        <a:xfrm>
          <a:off x="6705111" y="169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110611</xdr:rowOff>
    </xdr:from>
    <xdr:to>
      <xdr:col>85</xdr:col>
      <xdr:colOff>127000</xdr:colOff>
      <xdr:row>36</xdr:row>
      <xdr:rowOff>160731</xdr:rowOff>
    </xdr:to>
    <xdr:cxnSp macro="">
      <xdr:nvCxnSpPr>
        <xdr:cNvPr id="513" name="直線コネクタ 512"/>
        <xdr:cNvCxnSpPr/>
      </xdr:nvCxnSpPr>
      <xdr:spPr>
        <a:xfrm flipV="1">
          <a:off x="15481300" y="6282811"/>
          <a:ext cx="8382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4"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160731</xdr:rowOff>
    </xdr:from>
    <xdr:to>
      <xdr:col>81</xdr:col>
      <xdr:colOff>50800</xdr:colOff>
      <xdr:row>36</xdr:row>
      <xdr:rowOff>167303</xdr:rowOff>
    </xdr:to>
    <xdr:cxnSp macro="">
      <xdr:nvCxnSpPr>
        <xdr:cNvPr id="516" name="直線コネクタ 515"/>
        <xdr:cNvCxnSpPr/>
      </xdr:nvCxnSpPr>
      <xdr:spPr>
        <a:xfrm flipV="1">
          <a:off x="14592300" y="6332931"/>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167303</xdr:rowOff>
    </xdr:from>
    <xdr:to>
      <xdr:col>76</xdr:col>
      <xdr:colOff>114300</xdr:colOff>
      <xdr:row>37</xdr:row>
      <xdr:rowOff>22542</xdr:rowOff>
    </xdr:to>
    <xdr:cxnSp macro="">
      <xdr:nvCxnSpPr>
        <xdr:cNvPr id="519" name="直線コネクタ 518"/>
        <xdr:cNvCxnSpPr/>
      </xdr:nvCxnSpPr>
      <xdr:spPr>
        <a:xfrm flipV="1">
          <a:off x="13703300" y="6339503"/>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22542</xdr:rowOff>
    </xdr:from>
    <xdr:to>
      <xdr:col>71</xdr:col>
      <xdr:colOff>177800</xdr:colOff>
      <xdr:row>37</xdr:row>
      <xdr:rowOff>34201</xdr:rowOff>
    </xdr:to>
    <xdr:cxnSp macro="">
      <xdr:nvCxnSpPr>
        <xdr:cNvPr id="522" name="直線コネクタ 521"/>
        <xdr:cNvCxnSpPr/>
      </xdr:nvCxnSpPr>
      <xdr:spPr>
        <a:xfrm flipV="1">
          <a:off x="12814300" y="636619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3" name="フローチャート: 判断 522"/>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140962</xdr:rowOff>
    </xdr:from>
    <xdr:ext cx="534377" cy="259045"/>
    <xdr:sp macro="" textlink="">
      <xdr:nvSpPr>
        <xdr:cNvPr id="524" name="テキスト ボックス 523"/>
        <xdr:cNvSpPr txBox="1"/>
      </xdr:nvSpPr>
      <xdr:spPr>
        <a:xfrm>
          <a:off x="13436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5" name="フローチャート: 判断 524"/>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6" name="テキスト ボックス 525"/>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59811</xdr:rowOff>
    </xdr:from>
    <xdr:to>
      <xdr:col>85</xdr:col>
      <xdr:colOff>177800</xdr:colOff>
      <xdr:row>36</xdr:row>
      <xdr:rowOff>161411</xdr:rowOff>
    </xdr:to>
    <xdr:sp macro="" textlink="">
      <xdr:nvSpPr>
        <xdr:cNvPr id="532" name="楕円 531"/>
        <xdr:cNvSpPr/>
      </xdr:nvSpPr>
      <xdr:spPr>
        <a:xfrm>
          <a:off x="16268700" y="62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82688</xdr:rowOff>
    </xdr:from>
    <xdr:ext cx="534377" cy="259045"/>
    <xdr:sp macro="" textlink="">
      <xdr:nvSpPr>
        <xdr:cNvPr id="533" name="消防費該当値テキスト"/>
        <xdr:cNvSpPr txBox="1"/>
      </xdr:nvSpPr>
      <xdr:spPr>
        <a:xfrm>
          <a:off x="16370300" y="60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109931</xdr:rowOff>
    </xdr:from>
    <xdr:to>
      <xdr:col>81</xdr:col>
      <xdr:colOff>101600</xdr:colOff>
      <xdr:row>37</xdr:row>
      <xdr:rowOff>40081</xdr:rowOff>
    </xdr:to>
    <xdr:sp macro="" textlink="">
      <xdr:nvSpPr>
        <xdr:cNvPr id="534" name="楕円 533"/>
        <xdr:cNvSpPr/>
      </xdr:nvSpPr>
      <xdr:spPr>
        <a:xfrm>
          <a:off x="15430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31208</xdr:rowOff>
    </xdr:from>
    <xdr:ext cx="534377" cy="259045"/>
    <xdr:sp macro="" textlink="">
      <xdr:nvSpPr>
        <xdr:cNvPr id="535" name="テキスト ボックス 534"/>
        <xdr:cNvSpPr txBox="1"/>
      </xdr:nvSpPr>
      <xdr:spPr>
        <a:xfrm>
          <a:off x="15214111" y="63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116503</xdr:rowOff>
    </xdr:from>
    <xdr:to>
      <xdr:col>76</xdr:col>
      <xdr:colOff>165100</xdr:colOff>
      <xdr:row>37</xdr:row>
      <xdr:rowOff>46653</xdr:rowOff>
    </xdr:to>
    <xdr:sp macro="" textlink="">
      <xdr:nvSpPr>
        <xdr:cNvPr id="536" name="楕円 535"/>
        <xdr:cNvSpPr/>
      </xdr:nvSpPr>
      <xdr:spPr>
        <a:xfrm>
          <a:off x="14541500" y="62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37780</xdr:rowOff>
    </xdr:from>
    <xdr:ext cx="534377" cy="259045"/>
    <xdr:sp macro="" textlink="">
      <xdr:nvSpPr>
        <xdr:cNvPr id="537" name="テキスト ボックス 536"/>
        <xdr:cNvSpPr txBox="1"/>
      </xdr:nvSpPr>
      <xdr:spPr>
        <a:xfrm>
          <a:off x="14325111" y="63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143192</xdr:rowOff>
    </xdr:from>
    <xdr:to>
      <xdr:col>72</xdr:col>
      <xdr:colOff>38100</xdr:colOff>
      <xdr:row>37</xdr:row>
      <xdr:rowOff>73342</xdr:rowOff>
    </xdr:to>
    <xdr:sp macro="" textlink="">
      <xdr:nvSpPr>
        <xdr:cNvPr id="538" name="楕円 537"/>
        <xdr:cNvSpPr/>
      </xdr:nvSpPr>
      <xdr:spPr>
        <a:xfrm>
          <a:off x="13652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64469</xdr:rowOff>
    </xdr:from>
    <xdr:ext cx="534377" cy="259045"/>
    <xdr:sp macro="" textlink="">
      <xdr:nvSpPr>
        <xdr:cNvPr id="539" name="テキスト ボックス 538"/>
        <xdr:cNvSpPr txBox="1"/>
      </xdr:nvSpPr>
      <xdr:spPr>
        <a:xfrm>
          <a:off x="13436111" y="6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154851</xdr:rowOff>
    </xdr:from>
    <xdr:to>
      <xdr:col>67</xdr:col>
      <xdr:colOff>101600</xdr:colOff>
      <xdr:row>37</xdr:row>
      <xdr:rowOff>85001</xdr:rowOff>
    </xdr:to>
    <xdr:sp macro="" textlink="">
      <xdr:nvSpPr>
        <xdr:cNvPr id="540" name="楕円 539"/>
        <xdr:cNvSpPr/>
      </xdr:nvSpPr>
      <xdr:spPr>
        <a:xfrm>
          <a:off x="12763500" y="6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76128</xdr:rowOff>
    </xdr:from>
    <xdr:ext cx="534377" cy="259045"/>
    <xdr:sp macro="" textlink="">
      <xdr:nvSpPr>
        <xdr:cNvPr id="541" name="テキスト ボックス 540"/>
        <xdr:cNvSpPr txBox="1"/>
      </xdr:nvSpPr>
      <xdr:spPr>
        <a:xfrm>
          <a:off x="12547111" y="64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30487</xdr:rowOff>
    </xdr:from>
    <xdr:to>
      <xdr:col>85</xdr:col>
      <xdr:colOff>127000</xdr:colOff>
      <xdr:row>56</xdr:row>
      <xdr:rowOff>135624</xdr:rowOff>
    </xdr:to>
    <xdr:cxnSp macro="">
      <xdr:nvCxnSpPr>
        <xdr:cNvPr id="571" name="直線コネクタ 570"/>
        <xdr:cNvCxnSpPr/>
      </xdr:nvCxnSpPr>
      <xdr:spPr>
        <a:xfrm flipV="1">
          <a:off x="15481300" y="9631687"/>
          <a:ext cx="838200" cy="1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2"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137814</xdr:rowOff>
    </xdr:from>
    <xdr:to>
      <xdr:col>81</xdr:col>
      <xdr:colOff>50800</xdr:colOff>
      <xdr:row>56</xdr:row>
      <xdr:rowOff>135624</xdr:rowOff>
    </xdr:to>
    <xdr:cxnSp macro="">
      <xdr:nvCxnSpPr>
        <xdr:cNvPr id="574" name="直線コネクタ 573"/>
        <xdr:cNvCxnSpPr/>
      </xdr:nvCxnSpPr>
      <xdr:spPr>
        <a:xfrm>
          <a:off x="14592300" y="9567564"/>
          <a:ext cx="889000" cy="16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6" name="テキスト ボックス 575"/>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152178</xdr:rowOff>
    </xdr:from>
    <xdr:to>
      <xdr:col>76</xdr:col>
      <xdr:colOff>114300</xdr:colOff>
      <xdr:row>55</xdr:row>
      <xdr:rowOff>137814</xdr:rowOff>
    </xdr:to>
    <xdr:cxnSp macro="">
      <xdr:nvCxnSpPr>
        <xdr:cNvPr id="577" name="直線コネクタ 576"/>
        <xdr:cNvCxnSpPr/>
      </xdr:nvCxnSpPr>
      <xdr:spPr>
        <a:xfrm>
          <a:off x="13703300" y="9410478"/>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9" name="テキスト ボックス 578"/>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152178</xdr:rowOff>
    </xdr:from>
    <xdr:to>
      <xdr:col>71</xdr:col>
      <xdr:colOff>177800</xdr:colOff>
      <xdr:row>56</xdr:row>
      <xdr:rowOff>113773</xdr:rowOff>
    </xdr:to>
    <xdr:cxnSp macro="">
      <xdr:nvCxnSpPr>
        <xdr:cNvPr id="580" name="直線コネクタ 579"/>
        <xdr:cNvCxnSpPr/>
      </xdr:nvCxnSpPr>
      <xdr:spPr>
        <a:xfrm flipV="1">
          <a:off x="12814300" y="9410478"/>
          <a:ext cx="889000" cy="30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1" name="フローチャート: 判断 580"/>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100627</xdr:rowOff>
    </xdr:from>
    <xdr:ext cx="534377" cy="259045"/>
    <xdr:sp macro="" textlink="">
      <xdr:nvSpPr>
        <xdr:cNvPr id="582" name="テキスト ボックス 581"/>
        <xdr:cNvSpPr txBox="1"/>
      </xdr:nvSpPr>
      <xdr:spPr>
        <a:xfrm>
          <a:off x="13436111" y="9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3" name="フローチャート: 判断 582"/>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169346</xdr:rowOff>
    </xdr:from>
    <xdr:ext cx="534377" cy="259045"/>
    <xdr:sp macro="" textlink="">
      <xdr:nvSpPr>
        <xdr:cNvPr id="584" name="テキスト ボックス 583"/>
        <xdr:cNvSpPr txBox="1"/>
      </xdr:nvSpPr>
      <xdr:spPr>
        <a:xfrm>
          <a:off x="12547111" y="9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151137</xdr:rowOff>
    </xdr:from>
    <xdr:to>
      <xdr:col>85</xdr:col>
      <xdr:colOff>177800</xdr:colOff>
      <xdr:row>56</xdr:row>
      <xdr:rowOff>81287</xdr:rowOff>
    </xdr:to>
    <xdr:sp macro="" textlink="">
      <xdr:nvSpPr>
        <xdr:cNvPr id="590" name="楕円 589"/>
        <xdr:cNvSpPr/>
      </xdr:nvSpPr>
      <xdr:spPr>
        <a:xfrm>
          <a:off x="16268700" y="9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2564</xdr:rowOff>
    </xdr:from>
    <xdr:ext cx="534377" cy="259045"/>
    <xdr:sp macro="" textlink="">
      <xdr:nvSpPr>
        <xdr:cNvPr id="591" name="教育費該当値テキスト"/>
        <xdr:cNvSpPr txBox="1"/>
      </xdr:nvSpPr>
      <xdr:spPr>
        <a:xfrm>
          <a:off x="16370300" y="94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84824</xdr:rowOff>
    </xdr:from>
    <xdr:to>
      <xdr:col>81</xdr:col>
      <xdr:colOff>101600</xdr:colOff>
      <xdr:row>57</xdr:row>
      <xdr:rowOff>14974</xdr:rowOff>
    </xdr:to>
    <xdr:sp macro="" textlink="">
      <xdr:nvSpPr>
        <xdr:cNvPr id="592" name="楕円 591"/>
        <xdr:cNvSpPr/>
      </xdr:nvSpPr>
      <xdr:spPr>
        <a:xfrm>
          <a:off x="15430500" y="96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6101</xdr:rowOff>
    </xdr:from>
    <xdr:ext cx="534377" cy="259045"/>
    <xdr:sp macro="" textlink="">
      <xdr:nvSpPr>
        <xdr:cNvPr id="593" name="テキスト ボックス 592"/>
        <xdr:cNvSpPr txBox="1"/>
      </xdr:nvSpPr>
      <xdr:spPr>
        <a:xfrm>
          <a:off x="15214111" y="977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87014</xdr:rowOff>
    </xdr:from>
    <xdr:to>
      <xdr:col>76</xdr:col>
      <xdr:colOff>165100</xdr:colOff>
      <xdr:row>56</xdr:row>
      <xdr:rowOff>17164</xdr:rowOff>
    </xdr:to>
    <xdr:sp macro="" textlink="">
      <xdr:nvSpPr>
        <xdr:cNvPr id="594" name="楕円 593"/>
        <xdr:cNvSpPr/>
      </xdr:nvSpPr>
      <xdr:spPr>
        <a:xfrm>
          <a:off x="14541500" y="95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33691</xdr:rowOff>
    </xdr:from>
    <xdr:ext cx="534377" cy="259045"/>
    <xdr:sp macro="" textlink="">
      <xdr:nvSpPr>
        <xdr:cNvPr id="595" name="テキスト ボックス 594"/>
        <xdr:cNvSpPr txBox="1"/>
      </xdr:nvSpPr>
      <xdr:spPr>
        <a:xfrm>
          <a:off x="14325111" y="92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101378</xdr:rowOff>
    </xdr:from>
    <xdr:to>
      <xdr:col>72</xdr:col>
      <xdr:colOff>38100</xdr:colOff>
      <xdr:row>55</xdr:row>
      <xdr:rowOff>31528</xdr:rowOff>
    </xdr:to>
    <xdr:sp macro="" textlink="">
      <xdr:nvSpPr>
        <xdr:cNvPr id="596" name="楕円 595"/>
        <xdr:cNvSpPr/>
      </xdr:nvSpPr>
      <xdr:spPr>
        <a:xfrm>
          <a:off x="13652500" y="93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48055</xdr:rowOff>
    </xdr:from>
    <xdr:ext cx="534377" cy="259045"/>
    <xdr:sp macro="" textlink="">
      <xdr:nvSpPr>
        <xdr:cNvPr id="597" name="テキスト ボックス 596"/>
        <xdr:cNvSpPr txBox="1"/>
      </xdr:nvSpPr>
      <xdr:spPr>
        <a:xfrm>
          <a:off x="13436111" y="91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62973</xdr:rowOff>
    </xdr:from>
    <xdr:to>
      <xdr:col>67</xdr:col>
      <xdr:colOff>101600</xdr:colOff>
      <xdr:row>56</xdr:row>
      <xdr:rowOff>164573</xdr:rowOff>
    </xdr:to>
    <xdr:sp macro="" textlink="">
      <xdr:nvSpPr>
        <xdr:cNvPr id="598" name="楕円 597"/>
        <xdr:cNvSpPr/>
      </xdr:nvSpPr>
      <xdr:spPr>
        <a:xfrm>
          <a:off x="12763500" y="96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155700</xdr:rowOff>
    </xdr:from>
    <xdr:ext cx="534377" cy="259045"/>
    <xdr:sp macro="" textlink="">
      <xdr:nvSpPr>
        <xdr:cNvPr id="599" name="テキスト ボックス 598"/>
        <xdr:cNvSpPr txBox="1"/>
      </xdr:nvSpPr>
      <xdr:spPr>
        <a:xfrm>
          <a:off x="12547111" y="97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30677</xdr:rowOff>
    </xdr:from>
    <xdr:to>
      <xdr:col>85</xdr:col>
      <xdr:colOff>127000</xdr:colOff>
      <xdr:row>79</xdr:row>
      <xdr:rowOff>42469</xdr:rowOff>
    </xdr:to>
    <xdr:cxnSp macro="">
      <xdr:nvCxnSpPr>
        <xdr:cNvPr id="628" name="直線コネクタ 627"/>
        <xdr:cNvCxnSpPr/>
      </xdr:nvCxnSpPr>
      <xdr:spPr>
        <a:xfrm>
          <a:off x="15481300" y="13575227"/>
          <a:ext cx="8382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23628</xdr:rowOff>
    </xdr:from>
    <xdr:to>
      <xdr:col>81</xdr:col>
      <xdr:colOff>50800</xdr:colOff>
      <xdr:row>79</xdr:row>
      <xdr:rowOff>30677</xdr:rowOff>
    </xdr:to>
    <xdr:cxnSp macro="">
      <xdr:nvCxnSpPr>
        <xdr:cNvPr id="631" name="直線コネクタ 630"/>
        <xdr:cNvCxnSpPr/>
      </xdr:nvCxnSpPr>
      <xdr:spPr>
        <a:xfrm>
          <a:off x="14592300" y="1356817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23628</xdr:rowOff>
    </xdr:from>
    <xdr:to>
      <xdr:col>76</xdr:col>
      <xdr:colOff>114300</xdr:colOff>
      <xdr:row>79</xdr:row>
      <xdr:rowOff>44450</xdr:rowOff>
    </xdr:to>
    <xdr:cxnSp macro="">
      <xdr:nvCxnSpPr>
        <xdr:cNvPr id="634" name="直線コネクタ 633"/>
        <xdr:cNvCxnSpPr/>
      </xdr:nvCxnSpPr>
      <xdr:spPr>
        <a:xfrm flipV="1">
          <a:off x="13703300" y="13568178"/>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6" name="テキスト ボックス 635"/>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8" name="フローチャート: 判断 637"/>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9" name="テキスト ボックス 638"/>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40" name="フローチャート: 判断 639"/>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1" name="テキスト ボックス 640"/>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163119</xdr:rowOff>
    </xdr:from>
    <xdr:to>
      <xdr:col>85</xdr:col>
      <xdr:colOff>177800</xdr:colOff>
      <xdr:row>79</xdr:row>
      <xdr:rowOff>93269</xdr:rowOff>
    </xdr:to>
    <xdr:sp macro="" textlink="">
      <xdr:nvSpPr>
        <xdr:cNvPr id="647" name="楕円 646"/>
        <xdr:cNvSpPr/>
      </xdr:nvSpPr>
      <xdr:spPr>
        <a:xfrm>
          <a:off x="162687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378565" cy="259045"/>
    <xdr:sp macro="" textlink="">
      <xdr:nvSpPr>
        <xdr:cNvPr id="648" name="災害復旧費該当値テキスト"/>
        <xdr:cNvSpPr txBox="1"/>
      </xdr:nvSpPr>
      <xdr:spPr>
        <a:xfrm>
          <a:off x="16370300" y="1350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151327</xdr:rowOff>
    </xdr:from>
    <xdr:to>
      <xdr:col>81</xdr:col>
      <xdr:colOff>101600</xdr:colOff>
      <xdr:row>79</xdr:row>
      <xdr:rowOff>81477</xdr:rowOff>
    </xdr:to>
    <xdr:sp macro="" textlink="">
      <xdr:nvSpPr>
        <xdr:cNvPr id="649" name="楕円 648"/>
        <xdr:cNvSpPr/>
      </xdr:nvSpPr>
      <xdr:spPr>
        <a:xfrm>
          <a:off x="15430500" y="135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72604</xdr:rowOff>
    </xdr:from>
    <xdr:ext cx="378565" cy="259045"/>
    <xdr:sp macro="" textlink="">
      <xdr:nvSpPr>
        <xdr:cNvPr id="650" name="テキスト ボックス 649"/>
        <xdr:cNvSpPr txBox="1"/>
      </xdr:nvSpPr>
      <xdr:spPr>
        <a:xfrm>
          <a:off x="15292017" y="1361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144278</xdr:rowOff>
    </xdr:from>
    <xdr:to>
      <xdr:col>76</xdr:col>
      <xdr:colOff>165100</xdr:colOff>
      <xdr:row>79</xdr:row>
      <xdr:rowOff>74428</xdr:rowOff>
    </xdr:to>
    <xdr:sp macro="" textlink="">
      <xdr:nvSpPr>
        <xdr:cNvPr id="651" name="楕円 650"/>
        <xdr:cNvSpPr/>
      </xdr:nvSpPr>
      <xdr:spPr>
        <a:xfrm>
          <a:off x="14541500" y="13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90955</xdr:rowOff>
    </xdr:from>
    <xdr:ext cx="469744" cy="259045"/>
    <xdr:sp macro="" textlink="">
      <xdr:nvSpPr>
        <xdr:cNvPr id="652" name="テキスト ボックス 651"/>
        <xdr:cNvSpPr txBox="1"/>
      </xdr:nvSpPr>
      <xdr:spPr>
        <a:xfrm>
          <a:off x="14357428" y="13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5375</xdr:rowOff>
    </xdr:from>
    <xdr:to>
      <xdr:col>85</xdr:col>
      <xdr:colOff>127000</xdr:colOff>
      <xdr:row>93</xdr:row>
      <xdr:rowOff>35367</xdr:rowOff>
    </xdr:to>
    <xdr:cxnSp macro="">
      <xdr:nvCxnSpPr>
        <xdr:cNvPr id="683" name="直線コネクタ 682"/>
        <xdr:cNvCxnSpPr/>
      </xdr:nvCxnSpPr>
      <xdr:spPr>
        <a:xfrm flipV="1">
          <a:off x="15481300" y="15950225"/>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4"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35367</xdr:rowOff>
    </xdr:from>
    <xdr:to>
      <xdr:col>81</xdr:col>
      <xdr:colOff>50800</xdr:colOff>
      <xdr:row>93</xdr:row>
      <xdr:rowOff>96540</xdr:rowOff>
    </xdr:to>
    <xdr:cxnSp macro="">
      <xdr:nvCxnSpPr>
        <xdr:cNvPr id="686" name="直線コネクタ 685"/>
        <xdr:cNvCxnSpPr/>
      </xdr:nvCxnSpPr>
      <xdr:spPr>
        <a:xfrm flipV="1">
          <a:off x="14592300" y="15980217"/>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8" name="テキスト ボックス 687"/>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95352</xdr:rowOff>
    </xdr:from>
    <xdr:to>
      <xdr:col>76</xdr:col>
      <xdr:colOff>114300</xdr:colOff>
      <xdr:row>93</xdr:row>
      <xdr:rowOff>96540</xdr:rowOff>
    </xdr:to>
    <xdr:cxnSp macro="">
      <xdr:nvCxnSpPr>
        <xdr:cNvPr id="689" name="直線コネクタ 688"/>
        <xdr:cNvCxnSpPr/>
      </xdr:nvCxnSpPr>
      <xdr:spPr>
        <a:xfrm>
          <a:off x="13703300" y="1604020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1" name="テキスト ボックス 690"/>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95352</xdr:rowOff>
    </xdr:from>
    <xdr:to>
      <xdr:col>71</xdr:col>
      <xdr:colOff>177800</xdr:colOff>
      <xdr:row>93</xdr:row>
      <xdr:rowOff>144363</xdr:rowOff>
    </xdr:to>
    <xdr:cxnSp macro="">
      <xdr:nvCxnSpPr>
        <xdr:cNvPr id="692" name="直線コネクタ 691"/>
        <xdr:cNvCxnSpPr/>
      </xdr:nvCxnSpPr>
      <xdr:spPr>
        <a:xfrm flipV="1">
          <a:off x="12814300" y="16040202"/>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3" name="フローチャート: 判断 692"/>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151934</xdr:rowOff>
    </xdr:from>
    <xdr:ext cx="534377" cy="259045"/>
    <xdr:sp macro="" textlink="">
      <xdr:nvSpPr>
        <xdr:cNvPr id="694" name="テキスト ボックス 693"/>
        <xdr:cNvSpPr txBox="1"/>
      </xdr:nvSpPr>
      <xdr:spPr>
        <a:xfrm>
          <a:off x="13436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5" name="フローチャート: 判断 694"/>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146928</xdr:rowOff>
    </xdr:from>
    <xdr:ext cx="534377" cy="259045"/>
    <xdr:sp macro="" textlink="">
      <xdr:nvSpPr>
        <xdr:cNvPr id="696" name="テキスト ボックス 695"/>
        <xdr:cNvSpPr txBox="1"/>
      </xdr:nvSpPr>
      <xdr:spPr>
        <a:xfrm>
          <a:off x="12547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126025</xdr:rowOff>
    </xdr:from>
    <xdr:to>
      <xdr:col>85</xdr:col>
      <xdr:colOff>177800</xdr:colOff>
      <xdr:row>93</xdr:row>
      <xdr:rowOff>56175</xdr:rowOff>
    </xdr:to>
    <xdr:sp macro="" textlink="">
      <xdr:nvSpPr>
        <xdr:cNvPr id="702" name="楕円 701"/>
        <xdr:cNvSpPr/>
      </xdr:nvSpPr>
      <xdr:spPr>
        <a:xfrm>
          <a:off x="16268700" y="158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148902</xdr:rowOff>
    </xdr:from>
    <xdr:ext cx="534377" cy="259045"/>
    <xdr:sp macro="" textlink="">
      <xdr:nvSpPr>
        <xdr:cNvPr id="703" name="公債費該当値テキスト"/>
        <xdr:cNvSpPr txBox="1"/>
      </xdr:nvSpPr>
      <xdr:spPr>
        <a:xfrm>
          <a:off x="16370300" y="1575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156017</xdr:rowOff>
    </xdr:from>
    <xdr:to>
      <xdr:col>81</xdr:col>
      <xdr:colOff>101600</xdr:colOff>
      <xdr:row>93</xdr:row>
      <xdr:rowOff>86167</xdr:rowOff>
    </xdr:to>
    <xdr:sp macro="" textlink="">
      <xdr:nvSpPr>
        <xdr:cNvPr id="704" name="楕円 703"/>
        <xdr:cNvSpPr/>
      </xdr:nvSpPr>
      <xdr:spPr>
        <a:xfrm>
          <a:off x="15430500" y="159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102694</xdr:rowOff>
    </xdr:from>
    <xdr:ext cx="534377" cy="259045"/>
    <xdr:sp macro="" textlink="">
      <xdr:nvSpPr>
        <xdr:cNvPr id="705" name="テキスト ボックス 704"/>
        <xdr:cNvSpPr txBox="1"/>
      </xdr:nvSpPr>
      <xdr:spPr>
        <a:xfrm>
          <a:off x="15214111" y="157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45740</xdr:rowOff>
    </xdr:from>
    <xdr:to>
      <xdr:col>76</xdr:col>
      <xdr:colOff>165100</xdr:colOff>
      <xdr:row>93</xdr:row>
      <xdr:rowOff>147340</xdr:rowOff>
    </xdr:to>
    <xdr:sp macro="" textlink="">
      <xdr:nvSpPr>
        <xdr:cNvPr id="706" name="楕円 705"/>
        <xdr:cNvSpPr/>
      </xdr:nvSpPr>
      <xdr:spPr>
        <a:xfrm>
          <a:off x="14541500" y="1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163867</xdr:rowOff>
    </xdr:from>
    <xdr:ext cx="534377" cy="259045"/>
    <xdr:sp macro="" textlink="">
      <xdr:nvSpPr>
        <xdr:cNvPr id="707" name="テキスト ボックス 706"/>
        <xdr:cNvSpPr txBox="1"/>
      </xdr:nvSpPr>
      <xdr:spPr>
        <a:xfrm>
          <a:off x="14325111" y="1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44552</xdr:rowOff>
    </xdr:from>
    <xdr:to>
      <xdr:col>72</xdr:col>
      <xdr:colOff>38100</xdr:colOff>
      <xdr:row>93</xdr:row>
      <xdr:rowOff>146152</xdr:rowOff>
    </xdr:to>
    <xdr:sp macro="" textlink="">
      <xdr:nvSpPr>
        <xdr:cNvPr id="708" name="楕円 707"/>
        <xdr:cNvSpPr/>
      </xdr:nvSpPr>
      <xdr:spPr>
        <a:xfrm>
          <a:off x="13652500" y="15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137279</xdr:rowOff>
    </xdr:from>
    <xdr:ext cx="534377" cy="259045"/>
    <xdr:sp macro="" textlink="">
      <xdr:nvSpPr>
        <xdr:cNvPr id="709" name="テキスト ボックス 708"/>
        <xdr:cNvSpPr txBox="1"/>
      </xdr:nvSpPr>
      <xdr:spPr>
        <a:xfrm>
          <a:off x="13436111" y="160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93563</xdr:rowOff>
    </xdr:from>
    <xdr:to>
      <xdr:col>67</xdr:col>
      <xdr:colOff>101600</xdr:colOff>
      <xdr:row>94</xdr:row>
      <xdr:rowOff>23713</xdr:rowOff>
    </xdr:to>
    <xdr:sp macro="" textlink="">
      <xdr:nvSpPr>
        <xdr:cNvPr id="710" name="楕円 709"/>
        <xdr:cNvSpPr/>
      </xdr:nvSpPr>
      <xdr:spPr>
        <a:xfrm>
          <a:off x="12763500" y="160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14840</xdr:rowOff>
    </xdr:from>
    <xdr:ext cx="534377" cy="259045"/>
    <xdr:sp macro="" textlink="">
      <xdr:nvSpPr>
        <xdr:cNvPr id="711" name="テキスト ボックス 710"/>
        <xdr:cNvSpPr txBox="1"/>
      </xdr:nvSpPr>
      <xdr:spPr>
        <a:xfrm>
          <a:off x="12547111" y="161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50" name="フローチャート: 判断 749"/>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1" name="テキスト ボックス 750"/>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2" name="フローチャート: 判断 75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3" name="テキスト ボックス 752"/>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全体的に類似団体平均を下回っているものの、公債費については合併特例債を活用した基礎整備等の推進により決算額が増加した。教育費については、三和地域交流センター建設により決算額が増加した。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今後、教育施設をはじめとする各施設等の老朽化により、教育費や公債費の増加が見込まれるため、より一層の歳出削減を図り、財政を圧迫する上昇傾向に歯止めをかけるよう努める。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財政調整基金については、中期的な見通しのもと</a:t>
          </a:r>
          <a:r>
            <a:rPr kumimoji="1" lang="ja-JP" altLang="en-US" sz="1300">
              <a:solidFill>
                <a:sysClr val="windowText" lastClr="000000"/>
              </a:solidFill>
              <a:latin typeface="ＭＳ ゴシック" pitchFamily="49" charset="-128"/>
              <a:ea typeface="ＭＳ ゴシック" pitchFamily="49" charset="-128"/>
            </a:rPr>
            <a:t>に歳出削減等により捻出した額を積み立てつつ最低水準の取り崩しに努め、前年度とほぼ同額を維持している。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実質収支については、固定資産税の増収により歳入が増加し、平成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年度より増加した。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今後も歳出削減等により捻出した額を中心に積み立</a:t>
          </a:r>
          <a:r>
            <a:rPr kumimoji="1" lang="ja-JP" altLang="en-US" sz="1300">
              <a:latin typeface="ＭＳ ゴシック" pitchFamily="49" charset="-128"/>
              <a:ea typeface="ＭＳ ゴシック" pitchFamily="49" charset="-128"/>
            </a:rPr>
            <a:t>てを行うとともに、税収入の増収や特別会計への繰出金の縮減などに努める。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連結実質赤字比率の状況について、古河市では各会計ともに赤字はなく、すべての会計で黒字となっている。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標準財政規模における各会計比率としては、水道事業会計の比率が</a:t>
          </a:r>
          <a:r>
            <a:rPr kumimoji="1" lang="en-US" altLang="ja-JP" sz="1400">
              <a:latin typeface="ＭＳ ゴシック" pitchFamily="49" charset="-128"/>
              <a:ea typeface="ＭＳ ゴシック" pitchFamily="49" charset="-128"/>
            </a:rPr>
            <a:t>10.43</a:t>
          </a:r>
          <a:r>
            <a:rPr kumimoji="1" lang="ja-JP" altLang="en-US" sz="1400">
              <a:latin typeface="ＭＳ ゴシック" pitchFamily="49" charset="-128"/>
              <a:ea typeface="ＭＳ ゴシック" pitchFamily="49" charset="-128"/>
            </a:rPr>
            <a:t>％と高く、次いで一般会計の比率が</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％となっている。その他の会計に関しては、標準財政規模に対する比率は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％未満</a:t>
          </a:r>
          <a:r>
            <a:rPr kumimoji="1" lang="ja-JP" altLang="en-US" sz="1400">
              <a:solidFill>
                <a:sysClr val="windowText" lastClr="000000"/>
              </a:solidFill>
              <a:latin typeface="ＭＳ ゴシック" pitchFamily="49" charset="-128"/>
              <a:ea typeface="ＭＳ ゴシック" pitchFamily="49" charset="-128"/>
            </a:rPr>
            <a:t>で推</a:t>
          </a:r>
          <a:r>
            <a:rPr kumimoji="1" lang="ja-JP" altLang="en-US" sz="1400">
              <a:latin typeface="ＭＳ ゴシック" pitchFamily="49" charset="-128"/>
              <a:ea typeface="ＭＳ ゴシック" pitchFamily="49" charset="-128"/>
            </a:rPr>
            <a:t>移している状況である。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51770980</v>
      </c>
      <c r="BO4" s="441"/>
      <c r="BP4" s="441"/>
      <c r="BQ4" s="441"/>
      <c r="BR4" s="441"/>
      <c r="BS4" s="441"/>
      <c r="BT4" s="441"/>
      <c r="BU4" s="442"/>
      <c r="BV4" s="440">
        <v>50869098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50093071</v>
      </c>
      <c r="BO5" s="446"/>
      <c r="BP5" s="446"/>
      <c r="BQ5" s="446"/>
      <c r="BR5" s="446"/>
      <c r="BS5" s="446"/>
      <c r="BT5" s="446"/>
      <c r="BU5" s="447"/>
      <c r="BV5" s="445">
        <v>49181689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1677909</v>
      </c>
      <c r="BO6" s="446"/>
      <c r="BP6" s="446"/>
      <c r="BQ6" s="446"/>
      <c r="BR6" s="446"/>
      <c r="BS6" s="446"/>
      <c r="BT6" s="446"/>
      <c r="BU6" s="447"/>
      <c r="BV6" s="445">
        <v>1687409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95.9</v>
      </c>
      <c r="CU6" s="596"/>
      <c r="CV6" s="596"/>
      <c r="CW6" s="596"/>
      <c r="CX6" s="596"/>
      <c r="CY6" s="596"/>
      <c r="CZ6" s="596"/>
      <c r="DA6" s="597"/>
      <c r="DB6" s="595">
        <v>96.1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151543</v>
      </c>
      <c r="BO7" s="446"/>
      <c r="BP7" s="446"/>
      <c r="BQ7" s="446"/>
      <c r="BR7" s="446"/>
      <c r="BS7" s="446"/>
      <c r="BT7" s="446"/>
      <c r="BU7" s="447"/>
      <c r="BV7" s="445">
        <v>406623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30135616</v>
      </c>
      <c r="CU7" s="446"/>
      <c r="CV7" s="446"/>
      <c r="CW7" s="446"/>
      <c r="CX7" s="446"/>
      <c r="CY7" s="446"/>
      <c r="CZ7" s="446"/>
      <c r="DA7" s="447"/>
      <c r="DB7" s="445">
        <v>30041290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1526366</v>
      </c>
      <c r="BO8" s="446"/>
      <c r="BP8" s="446"/>
      <c r="BQ8" s="446"/>
      <c r="BR8" s="446"/>
      <c r="BS8" s="446"/>
      <c r="BT8" s="446"/>
      <c r="BU8" s="447"/>
      <c r="BV8" s="445">
        <v>1280786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0.74</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140946</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245580</v>
      </c>
      <c r="BO9" s="446"/>
      <c r="BP9" s="446"/>
      <c r="BQ9" s="446"/>
      <c r="BR9" s="446"/>
      <c r="BS9" s="446"/>
      <c r="BT9" s="446"/>
      <c r="BU9" s="447"/>
      <c r="BV9" s="445">
        <v>-147958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17.399999999999999</v>
      </c>
      <c r="CU9" s="416"/>
      <c r="CV9" s="416"/>
      <c r="CW9" s="416"/>
      <c r="CX9" s="416"/>
      <c r="CY9" s="416"/>
      <c r="CZ9" s="416"/>
      <c r="DA9" s="417"/>
      <c r="DB9" s="415">
        <v>17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142995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50</v>
      </c>
      <c r="BO10" s="446"/>
      <c r="BP10" s="446"/>
      <c r="BQ10" s="446"/>
      <c r="BR10" s="446"/>
      <c r="BS10" s="446"/>
      <c r="BT10" s="446"/>
      <c r="BU10" s="447"/>
      <c r="BV10" s="445">
        <v>247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144480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96</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300000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141002</v>
      </c>
      <c r="S13" s="549"/>
      <c r="T13" s="549"/>
      <c r="U13" s="549"/>
      <c r="V13" s="550"/>
      <c r="W13" s="536" t="s">
        <v>132</v>
      </c>
      <c r="X13" s="458"/>
      <c r="Y13" s="458"/>
      <c r="Z13" s="458"/>
      <c r="AA13" s="458"/>
      <c r="AB13" s="459"/>
      <c r="AC13" s="421">
        <v>2754</v>
      </c>
      <c r="AD13" s="422"/>
      <c r="AE13" s="422"/>
      <c r="AF13" s="422"/>
      <c r="AG13" s="423"/>
      <c r="AH13" s="421">
        <v>2890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245630</v>
      </c>
      <c r="BO13" s="446"/>
      <c r="BP13" s="446"/>
      <c r="BQ13" s="446"/>
      <c r="BR13" s="446"/>
      <c r="BS13" s="446"/>
      <c r="BT13" s="446"/>
      <c r="BU13" s="447"/>
      <c r="BV13" s="445">
        <v>-447711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8.3000000000000007</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144406</v>
      </c>
      <c r="S14" s="549"/>
      <c r="T14" s="549"/>
      <c r="U14" s="549"/>
      <c r="V14" s="550"/>
      <c r="W14" s="551"/>
      <c r="X14" s="461"/>
      <c r="Y14" s="461"/>
      <c r="Z14" s="461"/>
      <c r="AA14" s="461"/>
      <c r="AB14" s="462"/>
      <c r="AC14" s="541">
        <v>4.0999999999999996</v>
      </c>
      <c r="AD14" s="542"/>
      <c r="AE14" s="542"/>
      <c r="AF14" s="542"/>
      <c r="AG14" s="543"/>
      <c r="AH14" s="541">
        <v>4.3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78.7</v>
      </c>
      <c r="CU14" s="553"/>
      <c r="CV14" s="553"/>
      <c r="CW14" s="553"/>
      <c r="CX14" s="553"/>
      <c r="CY14" s="553"/>
      <c r="CZ14" s="553"/>
      <c r="DA14" s="554"/>
      <c r="DB14" s="552">
        <v>84.4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141398</v>
      </c>
      <c r="S15" s="549"/>
      <c r="T15" s="549"/>
      <c r="U15" s="549"/>
      <c r="V15" s="550"/>
      <c r="W15" s="536" t="s">
        <v>139</v>
      </c>
      <c r="X15" s="458"/>
      <c r="Y15" s="458"/>
      <c r="Z15" s="458"/>
      <c r="AA15" s="458"/>
      <c r="AB15" s="459"/>
      <c r="AC15" s="421">
        <v>25568</v>
      </c>
      <c r="AD15" s="422"/>
      <c r="AE15" s="422"/>
      <c r="AF15" s="422"/>
      <c r="AG15" s="423"/>
      <c r="AH15" s="421">
        <v>25499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16893439</v>
      </c>
      <c r="BO15" s="441"/>
      <c r="BP15" s="441"/>
      <c r="BQ15" s="441"/>
      <c r="BR15" s="441"/>
      <c r="BS15" s="441"/>
      <c r="BT15" s="441"/>
      <c r="BU15" s="442"/>
      <c r="BV15" s="440">
        <v>16695229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38.200000000000003</v>
      </c>
      <c r="AD16" s="542"/>
      <c r="AE16" s="542"/>
      <c r="AF16" s="542"/>
      <c r="AG16" s="543"/>
      <c r="AH16" s="541">
        <v>38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22676465</v>
      </c>
      <c r="BO16" s="446"/>
      <c r="BP16" s="446"/>
      <c r="BQ16" s="446"/>
      <c r="BR16" s="446"/>
      <c r="BS16" s="446"/>
      <c r="BT16" s="446"/>
      <c r="BU16" s="447"/>
      <c r="BV16" s="445">
        <v>22535202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38670</v>
      </c>
      <c r="AD17" s="422"/>
      <c r="AE17" s="422"/>
      <c r="AF17" s="422"/>
      <c r="AG17" s="423"/>
      <c r="AH17" s="421">
        <v>38650</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21525140</v>
      </c>
      <c r="BO17" s="446"/>
      <c r="BP17" s="446"/>
      <c r="BQ17" s="446"/>
      <c r="BR17" s="446"/>
      <c r="BS17" s="446"/>
      <c r="BT17" s="446"/>
      <c r="BU17" s="447"/>
      <c r="BV17" s="445">
        <v>21233822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123.58</v>
      </c>
      <c r="M18" s="510"/>
      <c r="N18" s="510"/>
      <c r="O18" s="510"/>
      <c r="P18" s="510"/>
      <c r="Q18" s="510"/>
      <c r="R18" s="511"/>
      <c r="S18" s="511"/>
      <c r="T18" s="511"/>
      <c r="U18" s="511"/>
      <c r="V18" s="512"/>
      <c r="W18" s="526"/>
      <c r="X18" s="527"/>
      <c r="Y18" s="527"/>
      <c r="Z18" s="527"/>
      <c r="AA18" s="527"/>
      <c r="AB18" s="537"/>
      <c r="AC18" s="409">
        <v>57.7</v>
      </c>
      <c r="AD18" s="410"/>
      <c r="AE18" s="410"/>
      <c r="AF18" s="410"/>
      <c r="AG18" s="513"/>
      <c r="AH18" s="409">
        <v>57.7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27898777</v>
      </c>
      <c r="BO18" s="446"/>
      <c r="BP18" s="446"/>
      <c r="BQ18" s="446"/>
      <c r="BR18" s="446"/>
      <c r="BS18" s="446"/>
      <c r="BT18" s="446"/>
      <c r="BU18" s="447"/>
      <c r="BV18" s="445">
        <v>27179623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1141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34535275</v>
      </c>
      <c r="BO19" s="446"/>
      <c r="BP19" s="446"/>
      <c r="BQ19" s="446"/>
      <c r="BR19" s="446"/>
      <c r="BS19" s="446"/>
      <c r="BT19" s="446"/>
      <c r="BU19" s="447"/>
      <c r="BV19" s="445">
        <v>34143716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52571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60577083</v>
      </c>
      <c r="BO23" s="446"/>
      <c r="BP23" s="446"/>
      <c r="BQ23" s="446"/>
      <c r="BR23" s="446"/>
      <c r="BS23" s="446"/>
      <c r="BT23" s="446"/>
      <c r="BU23" s="447"/>
      <c r="BV23" s="445">
        <v>62375564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9700</v>
      </c>
      <c r="R24" s="422"/>
      <c r="S24" s="422"/>
      <c r="T24" s="422"/>
      <c r="U24" s="422"/>
      <c r="V24" s="423"/>
      <c r="W24" s="487"/>
      <c r="X24" s="478"/>
      <c r="Y24" s="479"/>
      <c r="Z24" s="418" t="s">
        <v>163</v>
      </c>
      <c r="AA24" s="419"/>
      <c r="AB24" s="419"/>
      <c r="AC24" s="419"/>
      <c r="AD24" s="419"/>
      <c r="AE24" s="419"/>
      <c r="AF24" s="419"/>
      <c r="AG24" s="420"/>
      <c r="AH24" s="421">
        <v>769</v>
      </c>
      <c r="AI24" s="422"/>
      <c r="AJ24" s="422"/>
      <c r="AK24" s="422"/>
      <c r="AL24" s="423"/>
      <c r="AM24" s="421">
        <v>2391590</v>
      </c>
      <c r="AN24" s="422"/>
      <c r="AO24" s="422"/>
      <c r="AP24" s="422"/>
      <c r="AQ24" s="422"/>
      <c r="AR24" s="423"/>
      <c r="AS24" s="421">
        <v>3110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38610601</v>
      </c>
      <c r="BO24" s="446"/>
      <c r="BP24" s="446"/>
      <c r="BQ24" s="446"/>
      <c r="BR24" s="446"/>
      <c r="BS24" s="446"/>
      <c r="BT24" s="446"/>
      <c r="BU24" s="447"/>
      <c r="BV24" s="445">
        <v>39275135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7700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122</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7019403</v>
      </c>
      <c r="BO25" s="441"/>
      <c r="BP25" s="441"/>
      <c r="BQ25" s="441"/>
      <c r="BR25" s="441"/>
      <c r="BS25" s="441"/>
      <c r="BT25" s="441"/>
      <c r="BU25" s="442"/>
      <c r="BV25" s="440">
        <v>6470356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6700</v>
      </c>
      <c r="R26" s="422"/>
      <c r="S26" s="422"/>
      <c r="T26" s="422"/>
      <c r="U26" s="422"/>
      <c r="V26" s="423"/>
      <c r="W26" s="487"/>
      <c r="X26" s="478"/>
      <c r="Y26" s="479"/>
      <c r="Z26" s="418" t="s">
        <v>170</v>
      </c>
      <c r="AA26" s="500"/>
      <c r="AB26" s="500"/>
      <c r="AC26" s="500"/>
      <c r="AD26" s="500"/>
      <c r="AE26" s="500"/>
      <c r="AF26" s="500"/>
      <c r="AG26" s="501"/>
      <c r="AH26" s="421">
        <v>20</v>
      </c>
      <c r="AI26" s="422"/>
      <c r="AJ26" s="422"/>
      <c r="AK26" s="422"/>
      <c r="AL26" s="423"/>
      <c r="AM26" s="421">
        <v>56140</v>
      </c>
      <c r="AN26" s="422"/>
      <c r="AO26" s="422"/>
      <c r="AP26" s="422"/>
      <c r="AQ26" s="422"/>
      <c r="AR26" s="423"/>
      <c r="AS26" s="421">
        <v>2807</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5000</v>
      </c>
      <c r="R27" s="422"/>
      <c r="S27" s="422"/>
      <c r="T27" s="422"/>
      <c r="U27" s="422"/>
      <c r="V27" s="423"/>
      <c r="W27" s="487"/>
      <c r="X27" s="478"/>
      <c r="Y27" s="479"/>
      <c r="Z27" s="418" t="s">
        <v>173</v>
      </c>
      <c r="AA27" s="419"/>
      <c r="AB27" s="419"/>
      <c r="AC27" s="419"/>
      <c r="AD27" s="419"/>
      <c r="AE27" s="419"/>
      <c r="AF27" s="419"/>
      <c r="AG27" s="420"/>
      <c r="AH27" s="421" t="s">
        <v>130</v>
      </c>
      <c r="AI27" s="422"/>
      <c r="AJ27" s="422"/>
      <c r="AK27" s="422"/>
      <c r="AL27" s="423"/>
      <c r="AM27" s="421" t="s">
        <v>122</v>
      </c>
      <c r="AN27" s="422"/>
      <c r="AO27" s="422"/>
      <c r="AP27" s="422"/>
      <c r="AQ27" s="422"/>
      <c r="AR27" s="423"/>
      <c r="AS27" s="421" t="s">
        <v>130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705278</v>
      </c>
      <c r="BO27" s="449"/>
      <c r="BP27" s="449"/>
      <c r="BQ27" s="449"/>
      <c r="BR27" s="449"/>
      <c r="BS27" s="449"/>
      <c r="BT27" s="449"/>
      <c r="BU27" s="450"/>
      <c r="BV27" s="448">
        <v>705275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4500</v>
      </c>
      <c r="R28" s="422"/>
      <c r="S28" s="422"/>
      <c r="T28" s="422"/>
      <c r="U28" s="422"/>
      <c r="V28" s="423"/>
      <c r="W28" s="487"/>
      <c r="X28" s="478"/>
      <c r="Y28" s="479"/>
      <c r="Z28" s="418" t="s">
        <v>176</v>
      </c>
      <c r="AA28" s="419"/>
      <c r="AB28" s="419"/>
      <c r="AC28" s="419"/>
      <c r="AD28" s="419"/>
      <c r="AE28" s="419"/>
      <c r="AF28" s="419"/>
      <c r="AG28" s="420"/>
      <c r="AH28" s="421" t="s">
        <v>122</v>
      </c>
      <c r="AI28" s="422"/>
      <c r="AJ28" s="422"/>
      <c r="AK28" s="422"/>
      <c r="AL28" s="423"/>
      <c r="AM28" s="421" t="s">
        <v>122</v>
      </c>
      <c r="AN28" s="422"/>
      <c r="AO28" s="422"/>
      <c r="AP28" s="422"/>
      <c r="AQ28" s="422"/>
      <c r="AR28" s="423"/>
      <c r="AS28" s="421" t="s">
        <v>130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3121863</v>
      </c>
      <c r="BO28" s="441"/>
      <c r="BP28" s="441"/>
      <c r="BQ28" s="441"/>
      <c r="BR28" s="441"/>
      <c r="BS28" s="441"/>
      <c r="BT28" s="441"/>
      <c r="BU28" s="442"/>
      <c r="BV28" s="440">
        <v>3121813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22</v>
      </c>
      <c r="M29" s="422"/>
      <c r="N29" s="422"/>
      <c r="O29" s="422"/>
      <c r="P29" s="423"/>
      <c r="Q29" s="421">
        <v>4000</v>
      </c>
      <c r="R29" s="422"/>
      <c r="S29" s="422"/>
      <c r="T29" s="422"/>
      <c r="U29" s="422"/>
      <c r="V29" s="423"/>
      <c r="W29" s="488"/>
      <c r="X29" s="489"/>
      <c r="Y29" s="490"/>
      <c r="Z29" s="418" t="s">
        <v>179</v>
      </c>
      <c r="AA29" s="419"/>
      <c r="AB29" s="419"/>
      <c r="AC29" s="419"/>
      <c r="AD29" s="419"/>
      <c r="AE29" s="419"/>
      <c r="AF29" s="419"/>
      <c r="AG29" s="420"/>
      <c r="AH29" s="421">
        <v>769</v>
      </c>
      <c r="AI29" s="422"/>
      <c r="AJ29" s="422"/>
      <c r="AK29" s="422"/>
      <c r="AL29" s="423"/>
      <c r="AM29" s="421">
        <v>2391590</v>
      </c>
      <c r="AN29" s="422"/>
      <c r="AO29" s="422"/>
      <c r="AP29" s="422"/>
      <c r="AQ29" s="422"/>
      <c r="AR29" s="423"/>
      <c r="AS29" s="421">
        <v>3110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865126</v>
      </c>
      <c r="BO29" s="446"/>
      <c r="BP29" s="446"/>
      <c r="BQ29" s="446"/>
      <c r="BR29" s="446"/>
      <c r="BS29" s="446"/>
      <c r="BT29" s="446"/>
      <c r="BU29" s="447"/>
      <c r="BV29" s="445">
        <v>903989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96.8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2540907</v>
      </c>
      <c r="BO30" s="449"/>
      <c r="BP30" s="449"/>
      <c r="BQ30" s="449"/>
      <c r="BR30" s="449"/>
      <c r="BS30" s="449"/>
      <c r="BT30" s="449"/>
      <c r="BU30" s="450"/>
      <c r="BV30" s="448">
        <v>2956603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古河市国民健康保険特別会計（事業勘定）</v>
      </c>
      <c r="X34" s="403"/>
      <c r="Y34" s="403"/>
      <c r="Z34" s="403"/>
      <c r="AA34" s="403"/>
      <c r="AB34" s="403"/>
      <c r="AC34" s="403"/>
      <c r="AD34" s="403"/>
      <c r="AE34" s="403"/>
      <c r="AF34" s="403"/>
      <c r="AG34" s="403"/>
      <c r="AH34" s="403"/>
      <c r="AI34" s="403"/>
      <c r="AJ34" s="403"/>
      <c r="AK34" s="403"/>
      <c r="AL34" s="193"/>
      <c r="AM34" s="404">
        <f>IF(AO34="","",MAX(C34:D43,U34:V43)+1)</f>
        <v>11</v>
      </c>
      <c r="AN34" s="404"/>
      <c r="AO34" s="403" t="str">
        <f>IF('各会計、関係団体の財政状況及び健全化判断比率'!B33="","",'各会計、関係団体の財政状況及び健全化判断比率'!B33)</f>
        <v>古河市水道事業会計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IF('各会計、関係団体の財政状況及び健全化判断比率'!B34="","",'各会計、関係団体の財政状況及び健全化判断比率'!B34)</f>
        <v>古河市公共下水道事業特別会計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26</v>
      </c>
      <c r="CP34" s="404"/>
      <c r="CQ34" s="403" t="str">
        <f>IF('各会計、関係団体の財政状況及び健全化判断比率'!BS7="","",'各会計、関係団体の財政状況及び健全化判断比率'!BS7)</f>
        <v>古河市情報センター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古河市古河福祉の森診療所特別会計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古河市国民健康保険特別会計（直診勘定）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IF('各会計、関係団体の財政状況及び健全化判断比率'!B35="","",'各会計、関係団体の財政状況及び健全化判断比率'!B35)</f>
        <v>古河市農業集落排水事業特別会計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27</v>
      </c>
      <c r="CP35" s="404"/>
      <c r="CQ35" s="403" t="str">
        <f>IF('各会計、関係団体の財政状況及び健全化判断比率'!BS8="","",'各会計、関係団体の財政状況及び健全化判断比率'!BS8)</f>
        <v>古河市地域振興公社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古河市古河駅東部土地区画整理事業特別会計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古河市介護保険特別会計（保険事業勘定）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14</v>
      </c>
      <c r="BF36" s="404"/>
      <c r="BG36" s="403" t="str">
        <f>IF('各会計、関係団体の財政状況及び健全化判断比率'!B36="","",'各会計、関係団体の財政状況及び健全化判断比率'!B36)</f>
        <v>古河市ゴルフ場事業特別会計</v>
      </c>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f t="shared" si="3"/>
        <v>28</v>
      </c>
      <c r="CP36" s="404"/>
      <c r="CQ36" s="403" t="str">
        <f>IF('各会計、関係団体の財政状況及び健全化判断比率'!BS9="","",'各会計、関係団体の財政状況及び健全化判断比率'!BS9)</f>
        <v>古河市子ども・子育て支援財団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古河市片田南西部土地区画整理事業特別会計</v>
      </c>
      <c r="F37" s="403"/>
      <c r="G37" s="403"/>
      <c r="H37" s="403"/>
      <c r="I37" s="403"/>
      <c r="J37" s="403"/>
      <c r="K37" s="403"/>
      <c r="L37" s="403"/>
      <c r="M37" s="403"/>
      <c r="N37" s="403"/>
      <c r="O37" s="403"/>
      <c r="P37" s="403"/>
      <c r="Q37" s="403"/>
      <c r="R37" s="403"/>
      <c r="S37" s="403"/>
      <c r="T37" s="193"/>
      <c r="U37" s="404">
        <f t="shared" si="4"/>
        <v>9</v>
      </c>
      <c r="V37" s="404"/>
      <c r="W37" s="403" t="str">
        <f>IF('各会計、関係団体の財政状況及び健全化判断比率'!B31="","",'各会計、関係団体の財政状況及び健全化判断比率'!B31)</f>
        <v>古河市介護保険特別会計（介護サービス事業勘定）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15</v>
      </c>
      <c r="BF37" s="404"/>
      <c r="BG37" s="403" t="str">
        <f>IF('各会計、関係団体の財政状況及び健全化判断比率'!B37="","",'各会計、関係団体の財政状況及び健全化判断比率'!B37)</f>
        <v>古河市仁連地区新産業用地開発事業特別会計</v>
      </c>
      <c r="BH37" s="403"/>
      <c r="BI37" s="403"/>
      <c r="BJ37" s="403"/>
      <c r="BK37" s="403"/>
      <c r="BL37" s="403"/>
      <c r="BM37" s="403"/>
      <c r="BN37" s="403"/>
      <c r="BO37" s="403"/>
      <c r="BP37" s="403"/>
      <c r="BQ37" s="403"/>
      <c r="BR37" s="403"/>
      <c r="BS37" s="403"/>
      <c r="BT37" s="403"/>
      <c r="BU37" s="403"/>
      <c r="BV37" s="193"/>
      <c r="BW37" s="404">
        <f t="shared" si="2"/>
        <v>19</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古河市公共用地先行取得特別会計</v>
      </c>
      <c r="F38" s="403"/>
      <c r="G38" s="403"/>
      <c r="H38" s="403"/>
      <c r="I38" s="403"/>
      <c r="J38" s="403"/>
      <c r="K38" s="403"/>
      <c r="L38" s="403"/>
      <c r="M38" s="403"/>
      <c r="N38" s="403"/>
      <c r="O38" s="403"/>
      <c r="P38" s="403"/>
      <c r="Q38" s="403"/>
      <c r="R38" s="403"/>
      <c r="S38" s="403"/>
      <c r="T38" s="193"/>
      <c r="U38" s="404">
        <f t="shared" si="4"/>
        <v>10</v>
      </c>
      <c r="V38" s="404"/>
      <c r="W38" s="403" t="str">
        <f>IF('各会計、関係団体の財政状況及び健全化判断比率'!B32="","",'各会計、関係団体の財政状況及び健全化判断比率'!B32)</f>
        <v>古河市後期高齢者医療特別会計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20</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21</v>
      </c>
      <c r="BX39" s="404"/>
      <c r="BY39" s="403" t="str">
        <f>IF('各会計、関係団体の財政状況及び健全化判断比率'!B73="","",'各会計、関係団体の財政状況及び健全化判断比率'!B73)</f>
        <v>清水丘診療所事務組合（国民健康保険事業）</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22</v>
      </c>
      <c r="BX40" s="404"/>
      <c r="BY40" s="403" t="str">
        <f>IF('各会計、関係団体の財政状況及び健全化判断比率'!B74="","",'各会計、関係団体の財政状況及び健全化判断比率'!B74)</f>
        <v>さしま環境管理事務組合（一般会計）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23</v>
      </c>
      <c r="BX41" s="404"/>
      <c r="BY41" s="403" t="str">
        <f>IF('各会計、関係団体の財政状況及び健全化判断比率'!B75="","",'各会計、関係団体の財政状況及び健全化判断比率'!B75)</f>
        <v>さしま環境管理事務組合（清水丘整地霊園管理事業特別会計）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24</v>
      </c>
      <c r="BX42" s="404"/>
      <c r="BY42" s="403" t="str">
        <f>IF('各会計、関係団体の財政状況及び健全化判断比率'!B76="","",'各会計、関係団体の財政状況及び健全化判断比率'!B76)</f>
        <v>茨城西南地方広域市町村圏事務組合（一般会計）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25</v>
      </c>
      <c r="BX43" s="404"/>
      <c r="BY43" s="403" t="str">
        <f>IF('各会計、関係団体の財政状況及び健全化判断比率'!B77="","",'各会計、関係団体の財政状況及び健全化判断比率'!B77)</f>
        <v>茨城西南地方広域市町村圏事務組合（利根老人ホーム事業特別会計）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XoqJLvZzWsVgCP4te5LSXFSS07VGAIzhUvUqRDv//CG7dO7fTUXlCZkrZPe9E+7V8rpYAhgoCHT3ukP5EIoBg==" saltValue="bfLv0bt9DKqx6KOucfor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24" t="s">
        <v>578</v>
      </c>
      <c r="D34" s="1224"/>
      <c r="E34" s="1225"/>
      <c r="F34" s="32">
        <v>9.66</v>
      </c>
      <c r="G34" s="33">
        <v>9.77</v>
      </c>
      <c r="H34" s="33">
        <v>10.7</v>
      </c>
      <c r="I34" s="33">
        <v>10.93</v>
      </c>
      <c r="J34" s="34">
        <v>10.43</v>
      </c>
      <c r="K34" s="22"/>
      <c r="L34" s="22"/>
      <c r="M34" s="22"/>
      <c r="N34" s="22"/>
      <c r="O34" s="22"/>
      <c r="P34" s="22"/>
    </row>
    <row r="35" spans="1:16" ht="39" customHeight="1" x14ac:dyDescent="0.15">
      <c r="A35" s="22"/>
      <c r="B35" s="35"/>
      <c r="C35" s="1218" t="s">
        <v>579</v>
      </c>
      <c r="D35" s="1219"/>
      <c r="E35" s="1220"/>
      <c r="F35" s="36">
        <v>4.59</v>
      </c>
      <c r="G35" s="37">
        <v>6.66</v>
      </c>
      <c r="H35" s="37">
        <v>4.71</v>
      </c>
      <c r="I35" s="37">
        <v>4.1900000000000004</v>
      </c>
      <c r="J35" s="38">
        <v>4.95</v>
      </c>
      <c r="K35" s="22"/>
      <c r="L35" s="22"/>
      <c r="M35" s="22"/>
      <c r="N35" s="22"/>
      <c r="O35" s="22"/>
      <c r="P35" s="22"/>
    </row>
    <row r="36" spans="1:16" ht="39" customHeight="1" x14ac:dyDescent="0.15">
      <c r="A36" s="22"/>
      <c r="B36" s="35"/>
      <c r="C36" s="1218" t="s">
        <v>580</v>
      </c>
      <c r="D36" s="1219"/>
      <c r="E36" s="1220"/>
      <c r="F36" s="36">
        <v>0.5</v>
      </c>
      <c r="G36" s="37">
        <v>0.35</v>
      </c>
      <c r="H36" s="37">
        <v>0.51</v>
      </c>
      <c r="I36" s="37">
        <v>0.66</v>
      </c>
      <c r="J36" s="38">
        <v>0.85</v>
      </c>
      <c r="K36" s="22"/>
      <c r="L36" s="22"/>
      <c r="M36" s="22"/>
      <c r="N36" s="22"/>
      <c r="O36" s="22"/>
      <c r="P36" s="22"/>
    </row>
    <row r="37" spans="1:16" ht="39" customHeight="1" x14ac:dyDescent="0.15">
      <c r="A37" s="22"/>
      <c r="B37" s="35"/>
      <c r="C37" s="1218" t="s">
        <v>581</v>
      </c>
      <c r="D37" s="1219"/>
      <c r="E37" s="1220"/>
      <c r="F37" s="36">
        <v>0.31</v>
      </c>
      <c r="G37" s="37">
        <v>0.19</v>
      </c>
      <c r="H37" s="37">
        <v>0.34</v>
      </c>
      <c r="I37" s="37">
        <v>0.3</v>
      </c>
      <c r="J37" s="38">
        <v>0.25</v>
      </c>
      <c r="K37" s="22"/>
      <c r="L37" s="22"/>
      <c r="M37" s="22"/>
      <c r="N37" s="22"/>
      <c r="O37" s="22"/>
      <c r="P37" s="22"/>
    </row>
    <row r="38" spans="1:16" ht="39" customHeight="1" x14ac:dyDescent="0.15">
      <c r="A38" s="22"/>
      <c r="B38" s="35"/>
      <c r="C38" s="1218" t="s">
        <v>582</v>
      </c>
      <c r="D38" s="1219"/>
      <c r="E38" s="1220"/>
      <c r="F38" s="36">
        <v>0.08</v>
      </c>
      <c r="G38" s="37">
        <v>0.06</v>
      </c>
      <c r="H38" s="37">
        <v>0.09</v>
      </c>
      <c r="I38" s="37">
        <v>7.0000000000000007E-2</v>
      </c>
      <c r="J38" s="38">
        <v>0.09</v>
      </c>
      <c r="K38" s="22"/>
      <c r="L38" s="22"/>
      <c r="M38" s="22"/>
      <c r="N38" s="22"/>
      <c r="O38" s="22"/>
      <c r="P38" s="22"/>
    </row>
    <row r="39" spans="1:16" ht="39" customHeight="1" x14ac:dyDescent="0.15">
      <c r="A39" s="22"/>
      <c r="B39" s="35"/>
      <c r="C39" s="1218" t="s">
        <v>583</v>
      </c>
      <c r="D39" s="1219"/>
      <c r="E39" s="1220"/>
      <c r="F39" s="36">
        <v>0.03</v>
      </c>
      <c r="G39" s="37">
        <v>0.04</v>
      </c>
      <c r="H39" s="37">
        <v>0.04</v>
      </c>
      <c r="I39" s="37">
        <v>0.05</v>
      </c>
      <c r="J39" s="38">
        <v>7.0000000000000007E-2</v>
      </c>
      <c r="K39" s="22"/>
      <c r="L39" s="22"/>
      <c r="M39" s="22"/>
      <c r="N39" s="22"/>
      <c r="O39" s="22"/>
      <c r="P39" s="22"/>
    </row>
    <row r="40" spans="1:16" ht="39" customHeight="1" x14ac:dyDescent="0.15">
      <c r="A40" s="22"/>
      <c r="B40" s="35"/>
      <c r="C40" s="1218" t="s">
        <v>584</v>
      </c>
      <c r="D40" s="1219"/>
      <c r="E40" s="1220"/>
      <c r="F40" s="36">
        <v>7.0000000000000007E-2</v>
      </c>
      <c r="G40" s="37">
        <v>0.15</v>
      </c>
      <c r="H40" s="37">
        <v>0.04</v>
      </c>
      <c r="I40" s="37">
        <v>0.09</v>
      </c>
      <c r="J40" s="38">
        <v>0.05</v>
      </c>
      <c r="K40" s="22"/>
      <c r="L40" s="22"/>
      <c r="M40" s="22"/>
      <c r="N40" s="22"/>
      <c r="O40" s="22"/>
      <c r="P40" s="22"/>
    </row>
    <row r="41" spans="1:16" ht="39" customHeight="1" x14ac:dyDescent="0.15">
      <c r="A41" s="22"/>
      <c r="B41" s="35"/>
      <c r="C41" s="1218" t="s">
        <v>585</v>
      </c>
      <c r="D41" s="1219"/>
      <c r="E41" s="1220"/>
      <c r="F41" s="36">
        <v>0</v>
      </c>
      <c r="G41" s="37">
        <v>0</v>
      </c>
      <c r="H41" s="37">
        <v>0.01</v>
      </c>
      <c r="I41" s="37">
        <v>0.04</v>
      </c>
      <c r="J41" s="38">
        <v>0</v>
      </c>
      <c r="K41" s="22"/>
      <c r="L41" s="22"/>
      <c r="M41" s="22"/>
      <c r="N41" s="22"/>
      <c r="O41" s="22"/>
      <c r="P41" s="22"/>
    </row>
    <row r="42" spans="1:16" ht="39" customHeight="1" x14ac:dyDescent="0.15">
      <c r="A42" s="22"/>
      <c r="B42" s="39"/>
      <c r="C42" s="1218" t="s">
        <v>586</v>
      </c>
      <c r="D42" s="1219"/>
      <c r="E42" s="1220"/>
      <c r="F42" s="36" t="s">
        <v>528</v>
      </c>
      <c r="G42" s="37" t="s">
        <v>528</v>
      </c>
      <c r="H42" s="37" t="s">
        <v>528</v>
      </c>
      <c r="I42" s="37" t="s">
        <v>528</v>
      </c>
      <c r="J42" s="38" t="s">
        <v>528</v>
      </c>
      <c r="K42" s="22"/>
      <c r="L42" s="22"/>
      <c r="M42" s="22"/>
      <c r="N42" s="22"/>
      <c r="O42" s="22"/>
      <c r="P42" s="22"/>
    </row>
    <row r="43" spans="1:16" ht="39" customHeight="1" thickBot="1" x14ac:dyDescent="0.2">
      <c r="A43" s="22"/>
      <c r="B43" s="40"/>
      <c r="C43" s="1221" t="s">
        <v>587</v>
      </c>
      <c r="D43" s="1222"/>
      <c r="E43" s="1223"/>
      <c r="F43" s="41">
        <v>0.52</v>
      </c>
      <c r="G43" s="42">
        <v>0.52</v>
      </c>
      <c r="H43" s="42">
        <v>0.26</v>
      </c>
      <c r="I43" s="42">
        <v>0.45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xr8KhQeKDNZ5uaCmBBTzbVKlXsJ5Cis+hSiI/v1Uh9YX2iMWp7ymmluw3YvCL4GFC3KZs3RZS9AKW9ae/OddA==" saltValue="68AEeOmvXZpOdlBouuu8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5526</v>
      </c>
      <c r="L45" s="60">
        <v>5841</v>
      </c>
      <c r="M45" s="60">
        <v>5857</v>
      </c>
      <c r="N45" s="60">
        <v>6320</v>
      </c>
      <c r="O45" s="61">
        <v>6480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528</v>
      </c>
      <c r="L46" s="64" t="s">
        <v>528</v>
      </c>
      <c r="M46" s="64" t="s">
        <v>528</v>
      </c>
      <c r="N46" s="64" t="s">
        <v>528</v>
      </c>
      <c r="O46" s="65" t="s">
        <v>528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528</v>
      </c>
      <c r="L47" s="64" t="s">
        <v>528</v>
      </c>
      <c r="M47" s="64" t="s">
        <v>528</v>
      </c>
      <c r="N47" s="64" t="s">
        <v>528</v>
      </c>
      <c r="O47" s="65">
        <v>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1859</v>
      </c>
      <c r="L48" s="64">
        <v>1699</v>
      </c>
      <c r="M48" s="64">
        <v>1603</v>
      </c>
      <c r="N48" s="64">
        <v>1519</v>
      </c>
      <c r="O48" s="65">
        <v>1637</v>
      </c>
      <c r="P48" s="48"/>
      <c r="Q48" s="48"/>
      <c r="R48" s="48"/>
      <c r="S48" s="48"/>
      <c r="T48" s="48"/>
      <c r="U48" s="48"/>
    </row>
    <row r="49" spans="1:21" ht="30.75" customHeight="1" x14ac:dyDescent="0.15">
      <c r="A49" s="48"/>
      <c r="B49" s="1236"/>
      <c r="C49" s="1237"/>
      <c r="D49" s="62"/>
      <c r="E49" s="1228" t="s">
        <v>16</v>
      </c>
      <c r="F49" s="1228"/>
      <c r="G49" s="1228"/>
      <c r="H49" s="1228"/>
      <c r="I49" s="1228"/>
      <c r="J49" s="1229"/>
      <c r="K49" s="63">
        <v>418</v>
      </c>
      <c r="L49" s="64">
        <v>395</v>
      </c>
      <c r="M49" s="64">
        <v>388</v>
      </c>
      <c r="N49" s="64">
        <v>414</v>
      </c>
      <c r="O49" s="65">
        <v>418</v>
      </c>
      <c r="P49" s="48"/>
      <c r="Q49" s="48"/>
      <c r="R49" s="48"/>
      <c r="S49" s="48"/>
      <c r="T49" s="48"/>
      <c r="U49" s="48"/>
    </row>
    <row r="50" spans="1:21" ht="30.75" customHeight="1" x14ac:dyDescent="0.15">
      <c r="A50" s="48"/>
      <c r="B50" s="1236"/>
      <c r="C50" s="1237"/>
      <c r="D50" s="62"/>
      <c r="E50" s="1228" t="s">
        <v>17</v>
      </c>
      <c r="F50" s="1228"/>
      <c r="G50" s="1228"/>
      <c r="H50" s="1228"/>
      <c r="I50" s="1228"/>
      <c r="J50" s="1229"/>
      <c r="K50" s="63">
        <v>58</v>
      </c>
      <c r="L50" s="64">
        <v>53</v>
      </c>
      <c r="M50" s="64">
        <v>47</v>
      </c>
      <c r="N50" s="64">
        <v>39</v>
      </c>
      <c r="O50" s="65">
        <v>29</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5569</v>
      </c>
      <c r="L52" s="64">
        <v>5882</v>
      </c>
      <c r="M52" s="64">
        <v>5988</v>
      </c>
      <c r="N52" s="64">
        <v>6169</v>
      </c>
      <c r="O52" s="65">
        <v>6345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2293</v>
      </c>
      <c r="L53" s="69">
        <v>2106</v>
      </c>
      <c r="M53" s="69">
        <v>1907</v>
      </c>
      <c r="N53" s="69">
        <v>2123</v>
      </c>
      <c r="O53" s="70">
        <v>2229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MUPORwgJ9fCShQrW/D4ji6OYcYCl/J1kW2asb8/oDH9zUGqdQxIHjQzStYtSXdg75wpJM6VsFmJ3bHkJWXysA==" saltValue="KYUQuGsfB320dD0/hE/D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571</v>
      </c>
      <c r="J40" s="79" t="s">
        <v>572</v>
      </c>
      <c r="K40" s="79" t="s">
        <v>573</v>
      </c>
      <c r="L40" s="79" t="s">
        <v>574</v>
      </c>
      <c r="M40" s="80" t="s">
        <v>575</v>
      </c>
    </row>
    <row r="41" spans="2:13" ht="27.75" customHeight="1" x14ac:dyDescent="0.15">
      <c r="B41" s="1254" t="s">
        <v>24</v>
      </c>
      <c r="C41" s="1255"/>
      <c r="D41" s="81"/>
      <c r="E41" s="1256" t="s">
        <v>25</v>
      </c>
      <c r="F41" s="1256"/>
      <c r="G41" s="1256"/>
      <c r="H41" s="1257"/>
      <c r="I41" s="82">
        <v>62928</v>
      </c>
      <c r="J41" s="83">
        <v>65350</v>
      </c>
      <c r="K41" s="83">
        <v>65160</v>
      </c>
      <c r="L41" s="83">
        <v>63707</v>
      </c>
      <c r="M41" s="84">
        <v>62179</v>
      </c>
    </row>
    <row r="42" spans="2:13" ht="27.75" customHeight="1" x14ac:dyDescent="0.15">
      <c r="B42" s="1244"/>
      <c r="C42" s="1245"/>
      <c r="D42" s="85"/>
      <c r="E42" s="1248" t="s">
        <v>26</v>
      </c>
      <c r="F42" s="1248"/>
      <c r="G42" s="1248"/>
      <c r="H42" s="1249"/>
      <c r="I42" s="86">
        <v>421</v>
      </c>
      <c r="J42" s="87">
        <v>372</v>
      </c>
      <c r="K42" s="87">
        <v>329</v>
      </c>
      <c r="L42" s="87">
        <v>294</v>
      </c>
      <c r="M42" s="88">
        <v>267</v>
      </c>
    </row>
    <row r="43" spans="2:13" ht="27.75" customHeight="1" x14ac:dyDescent="0.15">
      <c r="B43" s="1244"/>
      <c r="C43" s="1245"/>
      <c r="D43" s="85"/>
      <c r="E43" s="1248" t="s">
        <v>27</v>
      </c>
      <c r="F43" s="1248"/>
      <c r="G43" s="1248"/>
      <c r="H43" s="1249"/>
      <c r="I43" s="86">
        <v>19467</v>
      </c>
      <c r="J43" s="87">
        <v>18738</v>
      </c>
      <c r="K43" s="87">
        <v>18259</v>
      </c>
      <c r="L43" s="87">
        <v>16917</v>
      </c>
      <c r="M43" s="88">
        <v>16080</v>
      </c>
    </row>
    <row r="44" spans="2:13" ht="27.75" customHeight="1" x14ac:dyDescent="0.15">
      <c r="B44" s="1244"/>
      <c r="C44" s="1245"/>
      <c r="D44" s="85"/>
      <c r="E44" s="1248" t="s">
        <v>28</v>
      </c>
      <c r="F44" s="1248"/>
      <c r="G44" s="1248"/>
      <c r="H44" s="1249"/>
      <c r="I44" s="86">
        <v>2480</v>
      </c>
      <c r="J44" s="87">
        <v>2361</v>
      </c>
      <c r="K44" s="87">
        <v>2173</v>
      </c>
      <c r="L44" s="87">
        <v>1883</v>
      </c>
      <c r="M44" s="88">
        <v>1580</v>
      </c>
    </row>
    <row r="45" spans="2:13" ht="27.75" customHeight="1" x14ac:dyDescent="0.15">
      <c r="B45" s="1244"/>
      <c r="C45" s="1245"/>
      <c r="D45" s="85"/>
      <c r="E45" s="1248" t="s">
        <v>29</v>
      </c>
      <c r="F45" s="1248"/>
      <c r="G45" s="1248"/>
      <c r="H45" s="1249"/>
      <c r="I45" s="86">
        <v>7605</v>
      </c>
      <c r="J45" s="87">
        <v>7089</v>
      </c>
      <c r="K45" s="87">
        <v>6676</v>
      </c>
      <c r="L45" s="87">
        <v>6535</v>
      </c>
      <c r="M45" s="88">
        <v>6511</v>
      </c>
    </row>
    <row r="46" spans="2:13" ht="27.75" customHeight="1" x14ac:dyDescent="0.15">
      <c r="B46" s="1244"/>
      <c r="C46" s="1245"/>
      <c r="D46" s="89"/>
      <c r="E46" s="1248" t="s">
        <v>30</v>
      </c>
      <c r="F46" s="1248"/>
      <c r="G46" s="1248"/>
      <c r="H46" s="1249"/>
      <c r="I46" s="86">
        <v>17</v>
      </c>
      <c r="J46" s="87">
        <v>20</v>
      </c>
      <c r="K46" s="87">
        <v>8</v>
      </c>
      <c r="L46" s="87">
        <v>8</v>
      </c>
      <c r="M46" s="88">
        <v>18</v>
      </c>
    </row>
    <row r="47" spans="2:13" ht="27.75" customHeight="1" x14ac:dyDescent="0.15">
      <c r="B47" s="1244"/>
      <c r="C47" s="1245"/>
      <c r="D47" s="90"/>
      <c r="E47" s="1258" t="s">
        <v>31</v>
      </c>
      <c r="F47" s="1259"/>
      <c r="G47" s="1259"/>
      <c r="H47" s="1260"/>
      <c r="I47" s="86" t="s">
        <v>528</v>
      </c>
      <c r="J47" s="87" t="s">
        <v>528</v>
      </c>
      <c r="K47" s="87" t="s">
        <v>528</v>
      </c>
      <c r="L47" s="87" t="s">
        <v>528</v>
      </c>
      <c r="M47" s="88" t="s">
        <v>528</v>
      </c>
    </row>
    <row r="48" spans="2:13" ht="27.75" customHeight="1" x14ac:dyDescent="0.15">
      <c r="B48" s="1244"/>
      <c r="C48" s="1245"/>
      <c r="D48" s="85"/>
      <c r="E48" s="1248" t="s">
        <v>32</v>
      </c>
      <c r="F48" s="1248"/>
      <c r="G48" s="1248"/>
      <c r="H48" s="1249"/>
      <c r="I48" s="86" t="s">
        <v>528</v>
      </c>
      <c r="J48" s="87" t="s">
        <v>528</v>
      </c>
      <c r="K48" s="87" t="s">
        <v>528</v>
      </c>
      <c r="L48" s="87" t="s">
        <v>528</v>
      </c>
      <c r="M48" s="88" t="s">
        <v>528</v>
      </c>
    </row>
    <row r="49" spans="2:13" ht="27.75" customHeight="1" x14ac:dyDescent="0.15">
      <c r="B49" s="1246"/>
      <c r="C49" s="1247"/>
      <c r="D49" s="85"/>
      <c r="E49" s="1248" t="s">
        <v>33</v>
      </c>
      <c r="F49" s="1248"/>
      <c r="G49" s="1248"/>
      <c r="H49" s="1249"/>
      <c r="I49" s="86" t="s">
        <v>528</v>
      </c>
      <c r="J49" s="87" t="s">
        <v>528</v>
      </c>
      <c r="K49" s="87" t="s">
        <v>528</v>
      </c>
      <c r="L49" s="87" t="s">
        <v>528</v>
      </c>
      <c r="M49" s="88" t="s">
        <v>528</v>
      </c>
    </row>
    <row r="50" spans="2:13" ht="27.75" customHeight="1" x14ac:dyDescent="0.15">
      <c r="B50" s="1242" t="s">
        <v>34</v>
      </c>
      <c r="C50" s="1243"/>
      <c r="D50" s="91"/>
      <c r="E50" s="1248" t="s">
        <v>35</v>
      </c>
      <c r="F50" s="1248"/>
      <c r="G50" s="1248"/>
      <c r="H50" s="1249"/>
      <c r="I50" s="86">
        <v>4704</v>
      </c>
      <c r="J50" s="87">
        <v>5283</v>
      </c>
      <c r="K50" s="87">
        <v>6088</v>
      </c>
      <c r="L50" s="87">
        <v>6308</v>
      </c>
      <c r="M50" s="88">
        <v>6287</v>
      </c>
    </row>
    <row r="51" spans="2:13" ht="27.75" customHeight="1" x14ac:dyDescent="0.15">
      <c r="B51" s="1244"/>
      <c r="C51" s="1245"/>
      <c r="D51" s="85"/>
      <c r="E51" s="1248" t="s">
        <v>36</v>
      </c>
      <c r="F51" s="1248"/>
      <c r="G51" s="1248"/>
      <c r="H51" s="1249"/>
      <c r="I51" s="86">
        <v>5427</v>
      </c>
      <c r="J51" s="87">
        <v>5213</v>
      </c>
      <c r="K51" s="87">
        <v>4775</v>
      </c>
      <c r="L51" s="87">
        <v>4262</v>
      </c>
      <c r="M51" s="88">
        <v>4078</v>
      </c>
    </row>
    <row r="52" spans="2:13" ht="27.75" customHeight="1" x14ac:dyDescent="0.15">
      <c r="B52" s="1246"/>
      <c r="C52" s="1247"/>
      <c r="D52" s="85"/>
      <c r="E52" s="1248" t="s">
        <v>37</v>
      </c>
      <c r="F52" s="1248"/>
      <c r="G52" s="1248"/>
      <c r="H52" s="1249"/>
      <c r="I52" s="86">
        <v>56485</v>
      </c>
      <c r="J52" s="87">
        <v>58380</v>
      </c>
      <c r="K52" s="87">
        <v>58258</v>
      </c>
      <c r="L52" s="87">
        <v>57588</v>
      </c>
      <c r="M52" s="88">
        <v>56539</v>
      </c>
    </row>
    <row r="53" spans="2:13" ht="27.75" customHeight="1" thickBot="1" x14ac:dyDescent="0.2">
      <c r="B53" s="1250" t="s">
        <v>38</v>
      </c>
      <c r="C53" s="1251"/>
      <c r="D53" s="92"/>
      <c r="E53" s="1252" t="s">
        <v>39</v>
      </c>
      <c r="F53" s="1252"/>
      <c r="G53" s="1252"/>
      <c r="H53" s="1253"/>
      <c r="I53" s="93">
        <v>26302</v>
      </c>
      <c r="J53" s="94">
        <v>25055</v>
      </c>
      <c r="K53" s="94">
        <v>23484</v>
      </c>
      <c r="L53" s="94">
        <v>21185</v>
      </c>
      <c r="M53" s="95">
        <v>19731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5y3jmuZ2BQiWmDHJXMm5D/po8seD6BTXrHxB4AROXzobZUjeGIayNmdWeNBMbDbYeJxqaLoQH/Xvw5Jr9N8g==" saltValue="vWKAJfkklO6+teh652g1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573</v>
      </c>
      <c r="G54" s="104" t="s">
        <v>574</v>
      </c>
      <c r="H54" s="105" t="s">
        <v>575</v>
      </c>
    </row>
    <row r="55" spans="2:8" ht="52.5" customHeight="1" x14ac:dyDescent="0.15">
      <c r="B55" s="106"/>
      <c r="C55" s="1269" t="s">
        <v>42</v>
      </c>
      <c r="D55" s="1269"/>
      <c r="E55" s="1270"/>
      <c r="F55" s="107">
        <v>3422</v>
      </c>
      <c r="G55" s="107">
        <v>3122</v>
      </c>
      <c r="H55" s="108">
        <v>3122</v>
      </c>
    </row>
    <row r="56" spans="2:8" ht="52.5" customHeight="1" x14ac:dyDescent="0.15">
      <c r="B56" s="109"/>
      <c r="C56" s="1271" t="s">
        <v>43</v>
      </c>
      <c r="D56" s="1271"/>
      <c r="E56" s="1272"/>
      <c r="F56" s="110">
        <v>813</v>
      </c>
      <c r="G56" s="110">
        <v>904</v>
      </c>
      <c r="H56" s="111">
        <v>865</v>
      </c>
    </row>
    <row r="57" spans="2:8" ht="53.25" customHeight="1" x14ac:dyDescent="0.15">
      <c r="B57" s="109"/>
      <c r="C57" s="1273" t="s">
        <v>44</v>
      </c>
      <c r="D57" s="1273"/>
      <c r="E57" s="1274"/>
      <c r="F57" s="112">
        <v>3049</v>
      </c>
      <c r="G57" s="112">
        <v>2957</v>
      </c>
      <c r="H57" s="113">
        <v>2541</v>
      </c>
    </row>
    <row r="58" spans="2:8" ht="45.75" customHeight="1" x14ac:dyDescent="0.15">
      <c r="B58" s="114"/>
      <c r="C58" s="1261" t="s">
        <v>603</v>
      </c>
      <c r="D58" s="1262"/>
      <c r="E58" s="1263"/>
      <c r="F58" s="115">
        <v>1207</v>
      </c>
      <c r="G58" s="115">
        <v>1007</v>
      </c>
      <c r="H58" s="116">
        <v>807</v>
      </c>
    </row>
    <row r="59" spans="2:8" ht="45.75" customHeight="1" x14ac:dyDescent="0.15">
      <c r="B59" s="114"/>
      <c r="C59" s="1261" t="s">
        <v>604</v>
      </c>
      <c r="D59" s="1262"/>
      <c r="E59" s="1263"/>
      <c r="F59" s="115">
        <v>655</v>
      </c>
      <c r="G59" s="115">
        <v>560</v>
      </c>
      <c r="H59" s="116">
        <v>465</v>
      </c>
    </row>
    <row r="60" spans="2:8" ht="45.75" customHeight="1" x14ac:dyDescent="0.15">
      <c r="B60" s="114"/>
      <c r="C60" s="1261" t="s">
        <v>605</v>
      </c>
      <c r="D60" s="1262"/>
      <c r="E60" s="1263"/>
      <c r="F60" s="115">
        <v>524</v>
      </c>
      <c r="G60" s="115">
        <v>563</v>
      </c>
      <c r="H60" s="116">
        <v>406</v>
      </c>
    </row>
    <row r="61" spans="2:8" ht="45.75" customHeight="1" x14ac:dyDescent="0.15">
      <c r="B61" s="114"/>
      <c r="C61" s="1261" t="s">
        <v>606</v>
      </c>
      <c r="D61" s="1262"/>
      <c r="E61" s="1263"/>
      <c r="F61" s="115">
        <v>87</v>
      </c>
      <c r="G61" s="115">
        <v>282</v>
      </c>
      <c r="H61" s="116">
        <v>303</v>
      </c>
    </row>
    <row r="62" spans="2:8" ht="45.75" customHeight="1" thickBot="1" x14ac:dyDescent="0.2">
      <c r="B62" s="117"/>
      <c r="C62" s="1264" t="s">
        <v>607</v>
      </c>
      <c r="D62" s="1265"/>
      <c r="E62" s="1266"/>
      <c r="F62" s="118">
        <v>293</v>
      </c>
      <c r="G62" s="118">
        <v>243</v>
      </c>
      <c r="H62" s="119">
        <v>193</v>
      </c>
    </row>
    <row r="63" spans="2:8" ht="52.5" customHeight="1" thickBot="1" x14ac:dyDescent="0.2">
      <c r="B63" s="120"/>
      <c r="C63" s="1267" t="s">
        <v>45</v>
      </c>
      <c r="D63" s="1267"/>
      <c r="E63" s="1268"/>
      <c r="F63" s="121">
        <v>7284</v>
      </c>
      <c r="G63" s="121">
        <v>6982</v>
      </c>
      <c r="H63" s="122">
        <v>6528</v>
      </c>
    </row>
    <row r="64" spans="2:8" ht="15" customHeight="1" x14ac:dyDescent="0.15"/>
    <row r="65" ht="0" hidden="1" customHeight="1" x14ac:dyDescent="0.15"/>
    <row r="66" ht="0" hidden="1" customHeight="1" x14ac:dyDescent="0.15"/>
  </sheetData>
  <sheetProtection algorithmName="SHA-512" hashValue="wE3XhcxrsI1MAz70NOQ3bfd0SQbQvVOx5e8FascAsmrt0KDdbgZjuOgLJCg6y0kGcOXAyJekJOF4cmravfVRJQ==" saltValue="x7omd1N4mJaFe8xilob5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638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624</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571</v>
      </c>
      <c r="BQ50" s="1290"/>
      <c r="BR50" s="1290"/>
      <c r="BS50" s="1290"/>
      <c r="BT50" s="1290"/>
      <c r="BU50" s="1290"/>
      <c r="BV50" s="1290"/>
      <c r="BW50" s="1290"/>
      <c r="BX50" s="1290" t="s">
        <v>572</v>
      </c>
      <c r="BY50" s="1290"/>
      <c r="BZ50" s="1290"/>
      <c r="CA50" s="1290"/>
      <c r="CB50" s="1290"/>
      <c r="CC50" s="1290"/>
      <c r="CD50" s="1290"/>
      <c r="CE50" s="1290"/>
      <c r="CF50" s="1290" t="s">
        <v>573</v>
      </c>
      <c r="CG50" s="1290"/>
      <c r="CH50" s="1290"/>
      <c r="CI50" s="1290"/>
      <c r="CJ50" s="1290"/>
      <c r="CK50" s="1290"/>
      <c r="CL50" s="1290"/>
      <c r="CM50" s="1290"/>
      <c r="CN50" s="1290" t="s">
        <v>574</v>
      </c>
      <c r="CO50" s="1290"/>
      <c r="CP50" s="1290"/>
      <c r="CQ50" s="1290"/>
      <c r="CR50" s="1290"/>
      <c r="CS50" s="1290"/>
      <c r="CT50" s="1290"/>
      <c r="CU50" s="1290"/>
      <c r="CV50" s="1290" t="s">
        <v>575</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625</v>
      </c>
      <c r="AO51" s="1293"/>
      <c r="AP51" s="1293"/>
      <c r="AQ51" s="1293"/>
      <c r="AR51" s="1293"/>
      <c r="AS51" s="1293"/>
      <c r="AT51" s="1293"/>
      <c r="AU51" s="1293"/>
      <c r="AV51" s="1293"/>
      <c r="AW51" s="1293"/>
      <c r="AX51" s="1293"/>
      <c r="AY51" s="1293"/>
      <c r="AZ51" s="1293"/>
      <c r="BA51" s="1293"/>
      <c r="BB51" s="1293" t="s">
        <v>626</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93.1</v>
      </c>
      <c r="CG51" s="1276"/>
      <c r="CH51" s="1276"/>
      <c r="CI51" s="1276"/>
      <c r="CJ51" s="1276"/>
      <c r="CK51" s="1276"/>
      <c r="CL51" s="1276"/>
      <c r="CM51" s="1276"/>
      <c r="CN51" s="1276">
        <v>84.4</v>
      </c>
      <c r="CO51" s="1276"/>
      <c r="CP51" s="1276"/>
      <c r="CQ51" s="1276"/>
      <c r="CR51" s="1276"/>
      <c r="CS51" s="1276"/>
      <c r="CT51" s="1276"/>
      <c r="CU51" s="1276"/>
      <c r="CV51" s="1276">
        <v>78.7</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627</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44.3</v>
      </c>
      <c r="CG53" s="1276"/>
      <c r="CH53" s="1276"/>
      <c r="CI53" s="1276"/>
      <c r="CJ53" s="1276"/>
      <c r="CK53" s="1276"/>
      <c r="CL53" s="1276"/>
      <c r="CM53" s="1276"/>
      <c r="CN53" s="1276">
        <v>53.6</v>
      </c>
      <c r="CO53" s="1276"/>
      <c r="CP53" s="1276"/>
      <c r="CQ53" s="1276"/>
      <c r="CR53" s="1276"/>
      <c r="CS53" s="1276"/>
      <c r="CT53" s="1276"/>
      <c r="CU53" s="1276"/>
      <c r="CV53" s="1276">
        <v>55.4</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628</v>
      </c>
      <c r="AO55" s="1290"/>
      <c r="AP55" s="1290"/>
      <c r="AQ55" s="1290"/>
      <c r="AR55" s="1290"/>
      <c r="AS55" s="1290"/>
      <c r="AT55" s="1290"/>
      <c r="AU55" s="1290"/>
      <c r="AV55" s="1290"/>
      <c r="AW55" s="1290"/>
      <c r="AX55" s="1290"/>
      <c r="AY55" s="1290"/>
      <c r="AZ55" s="1290"/>
      <c r="BA55" s="1290"/>
      <c r="BB55" s="1293" t="s">
        <v>629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15.8</v>
      </c>
      <c r="CG55" s="1276"/>
      <c r="CH55" s="1276"/>
      <c r="CI55" s="1276"/>
      <c r="CJ55" s="1276"/>
      <c r="CK55" s="1276"/>
      <c r="CL55" s="1276"/>
      <c r="CM55" s="1276"/>
      <c r="CN55" s="1276">
        <v>6.5</v>
      </c>
      <c r="CO55" s="1276"/>
      <c r="CP55" s="1276"/>
      <c r="CQ55" s="1276"/>
      <c r="CR55" s="1276"/>
      <c r="CS55" s="1276"/>
      <c r="CT55" s="1276"/>
      <c r="CU55" s="1276"/>
      <c r="CV55" s="1276">
        <v>5.8</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627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54.5</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630</v>
      </c>
    </row>
    <row r="64" spans="1:109" x14ac:dyDescent="0.15">
      <c r="B64" s="374"/>
      <c r="G64" s="381"/>
      <c r="I64" s="394"/>
      <c r="J64" s="394"/>
      <c r="K64" s="394"/>
      <c r="L64" s="394"/>
      <c r="M64" s="394"/>
      <c r="N64" s="395"/>
      <c r="AM64" s="381"/>
      <c r="AN64" s="381" t="s">
        <v>623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637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624</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571</v>
      </c>
      <c r="BQ72" s="1290"/>
      <c r="BR72" s="1290"/>
      <c r="BS72" s="1290"/>
      <c r="BT72" s="1290"/>
      <c r="BU72" s="1290"/>
      <c r="BV72" s="1290"/>
      <c r="BW72" s="1290"/>
      <c r="BX72" s="1290" t="s">
        <v>572</v>
      </c>
      <c r="BY72" s="1290"/>
      <c r="BZ72" s="1290"/>
      <c r="CA72" s="1290"/>
      <c r="CB72" s="1290"/>
      <c r="CC72" s="1290"/>
      <c r="CD72" s="1290"/>
      <c r="CE72" s="1290"/>
      <c r="CF72" s="1290" t="s">
        <v>573</v>
      </c>
      <c r="CG72" s="1290"/>
      <c r="CH72" s="1290"/>
      <c r="CI72" s="1290"/>
      <c r="CJ72" s="1290"/>
      <c r="CK72" s="1290"/>
      <c r="CL72" s="1290"/>
      <c r="CM72" s="1290"/>
      <c r="CN72" s="1290" t="s">
        <v>574</v>
      </c>
      <c r="CO72" s="1290"/>
      <c r="CP72" s="1290"/>
      <c r="CQ72" s="1290"/>
      <c r="CR72" s="1290"/>
      <c r="CS72" s="1290"/>
      <c r="CT72" s="1290"/>
      <c r="CU72" s="1290"/>
      <c r="CV72" s="1290" t="s">
        <v>575</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625</v>
      </c>
      <c r="AO73" s="1293"/>
      <c r="AP73" s="1293"/>
      <c r="AQ73" s="1293"/>
      <c r="AR73" s="1293"/>
      <c r="AS73" s="1293"/>
      <c r="AT73" s="1293"/>
      <c r="AU73" s="1293"/>
      <c r="AV73" s="1293"/>
      <c r="AW73" s="1293"/>
      <c r="AX73" s="1293"/>
      <c r="AY73" s="1293"/>
      <c r="AZ73" s="1293"/>
      <c r="BA73" s="1293"/>
      <c r="BB73" s="1293" t="s">
        <v>631</v>
      </c>
      <c r="BC73" s="1293"/>
      <c r="BD73" s="1293"/>
      <c r="BE73" s="1293"/>
      <c r="BF73" s="1293"/>
      <c r="BG73" s="1293"/>
      <c r="BH73" s="1293"/>
      <c r="BI73" s="1293"/>
      <c r="BJ73" s="1293"/>
      <c r="BK73" s="1293"/>
      <c r="BL73" s="1293"/>
      <c r="BM73" s="1293"/>
      <c r="BN73" s="1293"/>
      <c r="BO73" s="1293"/>
      <c r="BP73" s="1276">
        <v>105.9</v>
      </c>
      <c r="BQ73" s="1276"/>
      <c r="BR73" s="1276"/>
      <c r="BS73" s="1276"/>
      <c r="BT73" s="1276"/>
      <c r="BU73" s="1276"/>
      <c r="BV73" s="1276"/>
      <c r="BW73" s="1276"/>
      <c r="BX73" s="1276">
        <v>102</v>
      </c>
      <c r="BY73" s="1276"/>
      <c r="BZ73" s="1276"/>
      <c r="CA73" s="1276"/>
      <c r="CB73" s="1276"/>
      <c r="CC73" s="1276"/>
      <c r="CD73" s="1276"/>
      <c r="CE73" s="1276"/>
      <c r="CF73" s="1276">
        <v>93.1</v>
      </c>
      <c r="CG73" s="1276"/>
      <c r="CH73" s="1276"/>
      <c r="CI73" s="1276"/>
      <c r="CJ73" s="1276"/>
      <c r="CK73" s="1276"/>
      <c r="CL73" s="1276"/>
      <c r="CM73" s="1276"/>
      <c r="CN73" s="1276">
        <v>84.4</v>
      </c>
      <c r="CO73" s="1276"/>
      <c r="CP73" s="1276"/>
      <c r="CQ73" s="1276"/>
      <c r="CR73" s="1276"/>
      <c r="CS73" s="1276"/>
      <c r="CT73" s="1276"/>
      <c r="CU73" s="1276"/>
      <c r="CV73" s="1276">
        <v>78.7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633</v>
      </c>
      <c r="BC75" s="1293"/>
      <c r="BD75" s="1293"/>
      <c r="BE75" s="1293"/>
      <c r="BF75" s="1293"/>
      <c r="BG75" s="1293"/>
      <c r="BH75" s="1293"/>
      <c r="BI75" s="1293"/>
      <c r="BJ75" s="1293"/>
      <c r="BK75" s="1293"/>
      <c r="BL75" s="1293"/>
      <c r="BM75" s="1293"/>
      <c r="BN75" s="1293"/>
      <c r="BO75" s="1293"/>
      <c r="BP75" s="1276">
        <v>9.6</v>
      </c>
      <c r="BQ75" s="1276"/>
      <c r="BR75" s="1276"/>
      <c r="BS75" s="1276"/>
      <c r="BT75" s="1276"/>
      <c r="BU75" s="1276"/>
      <c r="BV75" s="1276"/>
      <c r="BW75" s="1276"/>
      <c r="BX75" s="1276">
        <v>8.9</v>
      </c>
      <c r="BY75" s="1276"/>
      <c r="BZ75" s="1276"/>
      <c r="CA75" s="1276"/>
      <c r="CB75" s="1276"/>
      <c r="CC75" s="1276"/>
      <c r="CD75" s="1276"/>
      <c r="CE75" s="1276"/>
      <c r="CF75" s="1276">
        <v>8.4</v>
      </c>
      <c r="CG75" s="1276"/>
      <c r="CH75" s="1276"/>
      <c r="CI75" s="1276"/>
      <c r="CJ75" s="1276"/>
      <c r="CK75" s="1276"/>
      <c r="CL75" s="1276"/>
      <c r="CM75" s="1276"/>
      <c r="CN75" s="1276">
        <v>8.1999999999999993</v>
      </c>
      <c r="CO75" s="1276"/>
      <c r="CP75" s="1276"/>
      <c r="CQ75" s="1276"/>
      <c r="CR75" s="1276"/>
      <c r="CS75" s="1276"/>
      <c r="CT75" s="1276"/>
      <c r="CU75" s="1276"/>
      <c r="CV75" s="1276">
        <v>8.3000000000000007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634</v>
      </c>
      <c r="AO77" s="1290"/>
      <c r="AP77" s="1290"/>
      <c r="AQ77" s="1290"/>
      <c r="AR77" s="1290"/>
      <c r="AS77" s="1290"/>
      <c r="AT77" s="1290"/>
      <c r="AU77" s="1290"/>
      <c r="AV77" s="1290"/>
      <c r="AW77" s="1290"/>
      <c r="AX77" s="1290"/>
      <c r="AY77" s="1290"/>
      <c r="AZ77" s="1290"/>
      <c r="BA77" s="1290"/>
      <c r="BB77" s="1293" t="s">
        <v>631</v>
      </c>
      <c r="BC77" s="1293"/>
      <c r="BD77" s="1293"/>
      <c r="BE77" s="1293"/>
      <c r="BF77" s="1293"/>
      <c r="BG77" s="1293"/>
      <c r="BH77" s="1293"/>
      <c r="BI77" s="1293"/>
      <c r="BJ77" s="1293"/>
      <c r="BK77" s="1293"/>
      <c r="BL77" s="1293"/>
      <c r="BM77" s="1293"/>
      <c r="BN77" s="1293"/>
      <c r="BO77" s="1293"/>
      <c r="BP77" s="1276">
        <v>42.2</v>
      </c>
      <c r="BQ77" s="1276"/>
      <c r="BR77" s="1276"/>
      <c r="BS77" s="1276"/>
      <c r="BT77" s="1276"/>
      <c r="BU77" s="1276"/>
      <c r="BV77" s="1276"/>
      <c r="BW77" s="1276"/>
      <c r="BX77" s="1276">
        <v>33.299999999999997</v>
      </c>
      <c r="BY77" s="1276"/>
      <c r="BZ77" s="1276"/>
      <c r="CA77" s="1276"/>
      <c r="CB77" s="1276"/>
      <c r="CC77" s="1276"/>
      <c r="CD77" s="1276"/>
      <c r="CE77" s="1276"/>
      <c r="CF77" s="1276">
        <v>15.8</v>
      </c>
      <c r="CG77" s="1276"/>
      <c r="CH77" s="1276"/>
      <c r="CI77" s="1276"/>
      <c r="CJ77" s="1276"/>
      <c r="CK77" s="1276"/>
      <c r="CL77" s="1276"/>
      <c r="CM77" s="1276"/>
      <c r="CN77" s="1276">
        <v>6.5</v>
      </c>
      <c r="CO77" s="1276"/>
      <c r="CP77" s="1276"/>
      <c r="CQ77" s="1276"/>
      <c r="CR77" s="1276"/>
      <c r="CS77" s="1276"/>
      <c r="CT77" s="1276"/>
      <c r="CU77" s="1276"/>
      <c r="CV77" s="1276">
        <v>5.8</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632</v>
      </c>
      <c r="BC79" s="1293"/>
      <c r="BD79" s="1293"/>
      <c r="BE79" s="1293"/>
      <c r="BF79" s="1293"/>
      <c r="BG79" s="1293"/>
      <c r="BH79" s="1293"/>
      <c r="BI79" s="1293"/>
      <c r="BJ79" s="1293"/>
      <c r="BK79" s="1293"/>
      <c r="BL79" s="1293"/>
      <c r="BM79" s="1293"/>
      <c r="BN79" s="1293"/>
      <c r="BO79" s="1293"/>
      <c r="BP79" s="1276">
        <v>10.199999999999999</v>
      </c>
      <c r="BQ79" s="1276"/>
      <c r="BR79" s="1276"/>
      <c r="BS79" s="1276"/>
      <c r="BT79" s="1276"/>
      <c r="BU79" s="1276"/>
      <c r="BV79" s="1276"/>
      <c r="BW79" s="1276"/>
      <c r="BX79" s="1276">
        <v>9.3000000000000007</v>
      </c>
      <c r="BY79" s="1276"/>
      <c r="BZ79" s="1276"/>
      <c r="CA79" s="1276"/>
      <c r="CB79" s="1276"/>
      <c r="CC79" s="1276"/>
      <c r="CD79" s="1276"/>
      <c r="CE79" s="1276"/>
      <c r="CF79" s="1276">
        <v>6.2</v>
      </c>
      <c r="CG79" s="1276"/>
      <c r="CH79" s="1276"/>
      <c r="CI79" s="1276"/>
      <c r="CJ79" s="1276"/>
      <c r="CK79" s="1276"/>
      <c r="CL79" s="1276"/>
      <c r="CM79" s="1276"/>
      <c r="CN79" s="1276">
        <v>5.9</v>
      </c>
      <c r="CO79" s="1276"/>
      <c r="CP79" s="1276"/>
      <c r="CQ79" s="1276"/>
      <c r="CR79" s="1276"/>
      <c r="CS79" s="1276"/>
      <c r="CT79" s="1276"/>
      <c r="CU79" s="1276"/>
      <c r="CV79" s="1276">
        <v>5.3</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HStCTt1jJUV4huyEf9aSJx8N0404wtgv08tXjxdUkZJvAGwyrmqkaOlbR/Uz0L6i3iuwZxm4/2DW4e4nBRCzQ==" saltValue="xGaXZWsGHo1ttz1r3Z3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SIVXDIPaKNmb8n0gfcRFsZqzp4/4mXWWikO2HHvvuunKyNplGtngWNKeIBT3Ov31opu7RLig/K+PiWZiNon5w==" saltValue="mB8ADDsbZDCmhzsOzYsk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U2LoTlAfUkgKB6ljtXWFM5T7YiF7+NbYAiCzN44sac4HiNQ3yyV5X+I7QXf8YhrnYDo3DQc1lj3zNEn3qqAkw==" saltValue="AtRwSGvqu6lfp5kZ2lCu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568</v>
      </c>
      <c r="G2" s="136"/>
      <c r="H2" s="137"/>
    </row>
    <row r="3" spans="1:8" x14ac:dyDescent="0.15">
      <c r="A3" s="133" t="s">
        <v>561</v>
      </c>
      <c r="B3" s="138"/>
      <c r="C3" s="139"/>
      <c r="D3" s="140">
        <v>42822</v>
      </c>
      <c r="E3" s="141"/>
      <c r="F3" s="142">
        <v>64620</v>
      </c>
      <c r="G3" s="143"/>
      <c r="H3" s="144"/>
    </row>
    <row r="4" spans="1:8" x14ac:dyDescent="0.15">
      <c r="A4" s="145"/>
      <c r="B4" s="146"/>
      <c r="C4" s="147"/>
      <c r="D4" s="148">
        <v>29631</v>
      </c>
      <c r="E4" s="149"/>
      <c r="F4" s="150">
        <v>37260</v>
      </c>
      <c r="G4" s="151"/>
      <c r="H4" s="152"/>
    </row>
    <row r="5" spans="1:8" x14ac:dyDescent="0.15">
      <c r="A5" s="133" t="s">
        <v>563</v>
      </c>
      <c r="B5" s="138"/>
      <c r="C5" s="139"/>
      <c r="D5" s="140">
        <v>55061</v>
      </c>
      <c r="E5" s="141"/>
      <c r="F5" s="142">
        <v>64287</v>
      </c>
      <c r="G5" s="143"/>
      <c r="H5" s="144"/>
    </row>
    <row r="6" spans="1:8" x14ac:dyDescent="0.15">
      <c r="A6" s="145"/>
      <c r="B6" s="146"/>
      <c r="C6" s="147"/>
      <c r="D6" s="148">
        <v>37573</v>
      </c>
      <c r="E6" s="149"/>
      <c r="F6" s="150">
        <v>41052</v>
      </c>
      <c r="G6" s="151"/>
      <c r="H6" s="152"/>
    </row>
    <row r="7" spans="1:8" x14ac:dyDescent="0.15">
      <c r="A7" s="133" t="s">
        <v>564</v>
      </c>
      <c r="B7" s="138"/>
      <c r="C7" s="139"/>
      <c r="D7" s="140">
        <v>36293</v>
      </c>
      <c r="E7" s="141"/>
      <c r="F7" s="142">
        <v>46440</v>
      </c>
      <c r="G7" s="143"/>
      <c r="H7" s="144"/>
    </row>
    <row r="8" spans="1:8" x14ac:dyDescent="0.15">
      <c r="A8" s="145"/>
      <c r="B8" s="146"/>
      <c r="C8" s="147"/>
      <c r="D8" s="148">
        <v>21911</v>
      </c>
      <c r="E8" s="149"/>
      <c r="F8" s="150">
        <v>27658</v>
      </c>
      <c r="G8" s="151"/>
      <c r="H8" s="152"/>
    </row>
    <row r="9" spans="1:8" x14ac:dyDescent="0.15">
      <c r="A9" s="133" t="s">
        <v>565</v>
      </c>
      <c r="B9" s="138"/>
      <c r="C9" s="139"/>
      <c r="D9" s="140">
        <v>32796</v>
      </c>
      <c r="E9" s="141"/>
      <c r="F9" s="142">
        <v>63257</v>
      </c>
      <c r="G9" s="143"/>
      <c r="H9" s="144"/>
    </row>
    <row r="10" spans="1:8" x14ac:dyDescent="0.15">
      <c r="A10" s="145"/>
      <c r="B10" s="146"/>
      <c r="C10" s="147"/>
      <c r="D10" s="148">
        <v>24386</v>
      </c>
      <c r="E10" s="149"/>
      <c r="F10" s="150">
        <v>27259</v>
      </c>
      <c r="G10" s="151"/>
      <c r="H10" s="152"/>
    </row>
    <row r="11" spans="1:8" x14ac:dyDescent="0.15">
      <c r="A11" s="133" t="s">
        <v>566</v>
      </c>
      <c r="B11" s="138"/>
      <c r="C11" s="139"/>
      <c r="D11" s="140">
        <v>36481</v>
      </c>
      <c r="E11" s="141"/>
      <c r="F11" s="142">
        <v>52308</v>
      </c>
      <c r="G11" s="143"/>
      <c r="H11" s="144"/>
    </row>
    <row r="12" spans="1:8" x14ac:dyDescent="0.15">
      <c r="A12" s="145"/>
      <c r="B12" s="146"/>
      <c r="C12" s="153"/>
      <c r="D12" s="148">
        <v>22144</v>
      </c>
      <c r="E12" s="149"/>
      <c r="F12" s="150">
        <v>28695</v>
      </c>
      <c r="G12" s="151"/>
      <c r="H12" s="152"/>
    </row>
    <row r="13" spans="1:8" x14ac:dyDescent="0.15">
      <c r="A13" s="133"/>
      <c r="B13" s="138"/>
      <c r="C13" s="154"/>
      <c r="D13" s="155">
        <v>40691</v>
      </c>
      <c r="E13" s="156"/>
      <c r="F13" s="157">
        <v>58182</v>
      </c>
      <c r="G13" s="158"/>
      <c r="H13" s="144"/>
    </row>
    <row r="14" spans="1:8" x14ac:dyDescent="0.15">
      <c r="A14" s="145"/>
      <c r="B14" s="146"/>
      <c r="C14" s="147"/>
      <c r="D14" s="148">
        <v>27129</v>
      </c>
      <c r="E14" s="149"/>
      <c r="F14" s="150">
        <v>32385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4.7699999999999996</v>
      </c>
      <c r="C19" s="159">
        <f>ROUND(VALUE(SUBSTITUTE(実質収支比率等に係る経年分析!G$48,"▲","-")),2)</f>
        <v>6.84</v>
      </c>
      <c r="D19" s="159">
        <f>ROUND(VALUE(SUBSTITUTE(実質収支比率等に係る経年分析!H$48,"▲","-")),2)</f>
        <v>4.6500000000000004</v>
      </c>
      <c r="E19" s="159">
        <f>ROUND(VALUE(SUBSTITUTE(実質収支比率等に係る経年分析!I$48,"▲","-")),2)</f>
        <v>4.26</v>
      </c>
      <c r="F19" s="159">
        <f>ROUND(VALUE(SUBSTITUTE(実質収支比率等に係る経年分析!J$48,"▲","-")),2)</f>
        <v>5.0599999999999996</v>
      </c>
    </row>
    <row r="20" spans="1:11" x14ac:dyDescent="0.15">
      <c r="A20" s="159" t="s">
        <v>49</v>
      </c>
      <c r="B20" s="159">
        <f>ROUND(VALUE(SUBSTITUTE(実質収支比率等に係る経年分析!F$47,"▲","-")),2)</f>
        <v>9.1999999999999993</v>
      </c>
      <c r="C20" s="159">
        <f>ROUND(VALUE(SUBSTITUTE(実質収支比率等に係る経年分析!G$47,"▲","-")),2)</f>
        <v>11.01</v>
      </c>
      <c r="D20" s="159">
        <f>ROUND(VALUE(SUBSTITUTE(実質収支比率等に係る経年分析!H$47,"▲","-")),2)</f>
        <v>11.46</v>
      </c>
      <c r="E20" s="159">
        <f>ROUND(VALUE(SUBSTITUTE(実質収支比率等に係る経年分析!I$47,"▲","-")),2)</f>
        <v>10.39</v>
      </c>
      <c r="F20" s="159">
        <f>ROUND(VALUE(SUBSTITUTE(実質収支比率等に係る経年分析!J$47,"▲","-")),2)</f>
        <v>10.36</v>
      </c>
    </row>
    <row r="21" spans="1:11" x14ac:dyDescent="0.15">
      <c r="A21" s="159" t="s">
        <v>50</v>
      </c>
      <c r="B21" s="159">
        <f>IF(ISNUMBER(VALUE(SUBSTITUTE(実質収支比率等に係る経年分析!F$49,"▲","-"))),ROUND(VALUE(SUBSTITUTE(実質収支比率等に係る経年分析!F$49,"▲","-")),2),NA())</f>
        <v>3.96</v>
      </c>
      <c r="C21" s="159">
        <f>IF(ISNUMBER(VALUE(SUBSTITUTE(実質収支比率等に係る経年分析!G$49,"▲","-"))),ROUND(VALUE(SUBSTITUTE(実質収支比率等に係る経年分析!G$49,"▲","-")),2),NA())</f>
        <v>4</v>
      </c>
      <c r="D21" s="159">
        <f>IF(ISNUMBER(VALUE(SUBSTITUTE(実質収支比率等に係る経年分析!H$49,"▲","-"))),ROUND(VALUE(SUBSTITUTE(実質収支比率等に係る経年分析!H$49,"▲","-")),2),NA())</f>
        <v>-1.38</v>
      </c>
      <c r="E21" s="159">
        <f>IF(ISNUMBER(VALUE(SUBSTITUTE(実質収支比率等に係る経年分析!I$49,"▲","-"))),ROUND(VALUE(SUBSTITUTE(実質収支比率等に係る経年分析!I$49,"▲","-")),2),NA())</f>
        <v>-1.49</v>
      </c>
      <c r="F21" s="159">
        <f>IF(ISNUMBER(VALUE(SUBSTITUTE(実質収支比率等に係る経年分析!J$49,"▲","-"))),ROUND(VALUE(SUBSTITUTE(実質収支比率等に係る経年分析!J$49,"▲","-")),2),NA())</f>
        <v>0.82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古河市後期高齢者医療特別会計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古河市古河駅東部土地区画整理事業特別会計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古河市古河福祉の森診療所特別会計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古河市農業集落排水事業特別会計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古河市公共下水道事業特別会計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古河市介護保険特別会計（保険事業勘定）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4.1900000000000004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4.95</v>
      </c>
    </row>
    <row r="36" spans="1:16" x14ac:dyDescent="0.15">
      <c r="A36" s="160" t="str">
        <f>IF(連結実質赤字比率に係る赤字・黒字の構成分析!C$34="",NA(),連結実質赤字比率に係る赤字・黒字の構成分析!C$34)</f>
        <v>古河市水道事業会計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5569</v>
      </c>
      <c r="E42" s="161"/>
      <c r="F42" s="161"/>
      <c r="G42" s="161">
        <f>'実質公債費比率（分子）の構造'!L$52</f>
        <v>5882</v>
      </c>
      <c r="H42" s="161"/>
      <c r="I42" s="161"/>
      <c r="J42" s="161">
        <f>'実質公債費比率（分子）の構造'!M$52</f>
        <v>5988</v>
      </c>
      <c r="K42" s="161"/>
      <c r="L42" s="161"/>
      <c r="M42" s="161">
        <f>'実質公債費比率（分子）の構造'!N$52</f>
        <v>6169</v>
      </c>
      <c r="N42" s="161"/>
      <c r="O42" s="161"/>
      <c r="P42" s="161">
        <f>'実質公債費比率（分子）の構造'!O$52</f>
        <v>6345</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58</v>
      </c>
      <c r="C44" s="161"/>
      <c r="D44" s="161"/>
      <c r="E44" s="161">
        <f>'実質公債費比率（分子）の構造'!L$50</f>
        <v>53</v>
      </c>
      <c r="F44" s="161"/>
      <c r="G44" s="161"/>
      <c r="H44" s="161">
        <f>'実質公債費比率（分子）の構造'!M$50</f>
        <v>47</v>
      </c>
      <c r="I44" s="161"/>
      <c r="J44" s="161"/>
      <c r="K44" s="161">
        <f>'実質公債費比率（分子）の構造'!N$50</f>
        <v>39</v>
      </c>
      <c r="L44" s="161"/>
      <c r="M44" s="161"/>
      <c r="N44" s="161">
        <f>'実質公債費比率（分子）の構造'!O$50</f>
        <v>29</v>
      </c>
      <c r="O44" s="161"/>
      <c r="P44" s="161"/>
    </row>
    <row r="45" spans="1:16" x14ac:dyDescent="0.15">
      <c r="A45" s="161" t="s">
        <v>60</v>
      </c>
      <c r="B45" s="161">
        <f>'実質公債費比率（分子）の構造'!K$49</f>
        <v>418</v>
      </c>
      <c r="C45" s="161"/>
      <c r="D45" s="161"/>
      <c r="E45" s="161">
        <f>'実質公債費比率（分子）の構造'!L$49</f>
        <v>395</v>
      </c>
      <c r="F45" s="161"/>
      <c r="G45" s="161"/>
      <c r="H45" s="161">
        <f>'実質公債費比率（分子）の構造'!M$49</f>
        <v>388</v>
      </c>
      <c r="I45" s="161"/>
      <c r="J45" s="161"/>
      <c r="K45" s="161">
        <f>'実質公債費比率（分子）の構造'!N$49</f>
        <v>414</v>
      </c>
      <c r="L45" s="161"/>
      <c r="M45" s="161"/>
      <c r="N45" s="161">
        <f>'実質公債費比率（分子）の構造'!O$49</f>
        <v>418</v>
      </c>
      <c r="O45" s="161"/>
      <c r="P45" s="161"/>
    </row>
    <row r="46" spans="1:16" x14ac:dyDescent="0.15">
      <c r="A46" s="161" t="s">
        <v>61</v>
      </c>
      <c r="B46" s="161">
        <f>'実質公債費比率（分子）の構造'!K$48</f>
        <v>1859</v>
      </c>
      <c r="C46" s="161"/>
      <c r="D46" s="161"/>
      <c r="E46" s="161">
        <f>'実質公債費比率（分子）の構造'!L$48</f>
        <v>1699</v>
      </c>
      <c r="F46" s="161"/>
      <c r="G46" s="161"/>
      <c r="H46" s="161">
        <f>'実質公債費比率（分子）の構造'!M$48</f>
        <v>1603</v>
      </c>
      <c r="I46" s="161"/>
      <c r="J46" s="161"/>
      <c r="K46" s="161">
        <f>'実質公債費比率（分子）の構造'!N$48</f>
        <v>1519</v>
      </c>
      <c r="L46" s="161"/>
      <c r="M46" s="161"/>
      <c r="N46" s="161">
        <f>'実質公債費比率（分子）の構造'!O$48</f>
        <v>1637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f>'実質公債費比率（分子）の構造'!O$47</f>
        <v>10</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5526</v>
      </c>
      <c r="C49" s="161"/>
      <c r="D49" s="161"/>
      <c r="E49" s="161">
        <f>'実質公債費比率（分子）の構造'!L$45</f>
        <v>5841</v>
      </c>
      <c r="F49" s="161"/>
      <c r="G49" s="161"/>
      <c r="H49" s="161">
        <f>'実質公債費比率（分子）の構造'!M$45</f>
        <v>5857</v>
      </c>
      <c r="I49" s="161"/>
      <c r="J49" s="161"/>
      <c r="K49" s="161">
        <f>'実質公債費比率（分子）の構造'!N$45</f>
        <v>6320</v>
      </c>
      <c r="L49" s="161"/>
      <c r="M49" s="161"/>
      <c r="N49" s="161">
        <f>'実質公債費比率（分子）の構造'!O$45</f>
        <v>6480</v>
      </c>
      <c r="O49" s="161"/>
      <c r="P49" s="161"/>
    </row>
    <row r="50" spans="1:16" x14ac:dyDescent="0.15">
      <c r="A50" s="161" t="s">
        <v>65</v>
      </c>
      <c r="B50" s="161" t="e">
        <f>NA()</f>
        <v>#N/A</v>
      </c>
      <c r="C50" s="161">
        <f>IF(ISNUMBER('実質公債費比率（分子）の構造'!K$53),'実質公債費比率（分子）の構造'!K$53,NA())</f>
        <v>2293</v>
      </c>
      <c r="D50" s="161" t="e">
        <f>NA()</f>
        <v>#N/A</v>
      </c>
      <c r="E50" s="161" t="e">
        <f>NA()</f>
        <v>#N/A</v>
      </c>
      <c r="F50" s="161">
        <f>IF(ISNUMBER('実質公債費比率（分子）の構造'!L$53),'実質公債費比率（分子）の構造'!L$53,NA())</f>
        <v>2106</v>
      </c>
      <c r="G50" s="161" t="e">
        <f>NA()</f>
        <v>#N/A</v>
      </c>
      <c r="H50" s="161" t="e">
        <f>NA()</f>
        <v>#N/A</v>
      </c>
      <c r="I50" s="161">
        <f>IF(ISNUMBER('実質公債費比率（分子）の構造'!M$53),'実質公債費比率（分子）の構造'!M$53,NA())</f>
        <v>1907</v>
      </c>
      <c r="J50" s="161" t="e">
        <f>NA()</f>
        <v>#N/A</v>
      </c>
      <c r="K50" s="161" t="e">
        <f>NA()</f>
        <v>#N/A</v>
      </c>
      <c r="L50" s="161">
        <f>IF(ISNUMBER('実質公債費比率（分子）の構造'!N$53),'実質公債費比率（分子）の構造'!N$53,NA())</f>
        <v>2123</v>
      </c>
      <c r="M50" s="161" t="e">
        <f>NA()</f>
        <v>#N/A</v>
      </c>
      <c r="N50" s="161" t="e">
        <f>NA()</f>
        <v>#N/A</v>
      </c>
      <c r="O50" s="161">
        <f>IF(ISNUMBER('実質公債費比率（分子）の構造'!O$53),'実質公債費比率（分子）の構造'!O$53,NA())</f>
        <v>2229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56485</v>
      </c>
      <c r="E56" s="160"/>
      <c r="F56" s="160"/>
      <c r="G56" s="160">
        <f>'将来負担比率（分子）の構造'!J$52</f>
        <v>58380</v>
      </c>
      <c r="H56" s="160"/>
      <c r="I56" s="160"/>
      <c r="J56" s="160">
        <f>'将来負担比率（分子）の構造'!K$52</f>
        <v>58258</v>
      </c>
      <c r="K56" s="160"/>
      <c r="L56" s="160"/>
      <c r="M56" s="160">
        <f>'将来負担比率（分子）の構造'!L$52</f>
        <v>57588</v>
      </c>
      <c r="N56" s="160"/>
      <c r="O56" s="160"/>
      <c r="P56" s="160">
        <f>'将来負担比率（分子）の構造'!M$52</f>
        <v>56539</v>
      </c>
    </row>
    <row r="57" spans="1:16" x14ac:dyDescent="0.15">
      <c r="A57" s="160" t="s">
        <v>36</v>
      </c>
      <c r="B57" s="160"/>
      <c r="C57" s="160"/>
      <c r="D57" s="160">
        <f>'将来負担比率（分子）の構造'!I$51</f>
        <v>5427</v>
      </c>
      <c r="E57" s="160"/>
      <c r="F57" s="160"/>
      <c r="G57" s="160">
        <f>'将来負担比率（分子）の構造'!J$51</f>
        <v>5213</v>
      </c>
      <c r="H57" s="160"/>
      <c r="I57" s="160"/>
      <c r="J57" s="160">
        <f>'将来負担比率（分子）の構造'!K$51</f>
        <v>4775</v>
      </c>
      <c r="K57" s="160"/>
      <c r="L57" s="160"/>
      <c r="M57" s="160">
        <f>'将来負担比率（分子）の構造'!L$51</f>
        <v>4262</v>
      </c>
      <c r="N57" s="160"/>
      <c r="O57" s="160"/>
      <c r="P57" s="160">
        <f>'将来負担比率（分子）の構造'!M$51</f>
        <v>4078</v>
      </c>
    </row>
    <row r="58" spans="1:16" x14ac:dyDescent="0.15">
      <c r="A58" s="160" t="s">
        <v>35</v>
      </c>
      <c r="B58" s="160"/>
      <c r="C58" s="160"/>
      <c r="D58" s="160">
        <f>'将来負担比率（分子）の構造'!I$50</f>
        <v>4704</v>
      </c>
      <c r="E58" s="160"/>
      <c r="F58" s="160"/>
      <c r="G58" s="160">
        <f>'将来負担比率（分子）の構造'!J$50</f>
        <v>5283</v>
      </c>
      <c r="H58" s="160"/>
      <c r="I58" s="160"/>
      <c r="J58" s="160">
        <f>'将来負担比率（分子）の構造'!K$50</f>
        <v>6088</v>
      </c>
      <c r="K58" s="160"/>
      <c r="L58" s="160"/>
      <c r="M58" s="160">
        <f>'将来負担比率（分子）の構造'!L$50</f>
        <v>6308</v>
      </c>
      <c r="N58" s="160"/>
      <c r="O58" s="160"/>
      <c r="P58" s="160">
        <f>'将来負担比率（分子）の構造'!M$50</f>
        <v>6287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17</v>
      </c>
      <c r="C61" s="160"/>
      <c r="D61" s="160"/>
      <c r="E61" s="160">
        <f>'将来負担比率（分子）の構造'!J$46</f>
        <v>20</v>
      </c>
      <c r="F61" s="160"/>
      <c r="G61" s="160"/>
      <c r="H61" s="160">
        <f>'将来負担比率（分子）の構造'!K$46</f>
        <v>8</v>
      </c>
      <c r="I61" s="160"/>
      <c r="J61" s="160"/>
      <c r="K61" s="160">
        <f>'将来負担比率（分子）の構造'!L$46</f>
        <v>8</v>
      </c>
      <c r="L61" s="160"/>
      <c r="M61" s="160"/>
      <c r="N61" s="160">
        <f>'将来負担比率（分子）の構造'!M$46</f>
        <v>18</v>
      </c>
      <c r="O61" s="160"/>
      <c r="P61" s="160"/>
    </row>
    <row r="62" spans="1:16" x14ac:dyDescent="0.15">
      <c r="A62" s="160" t="s">
        <v>29</v>
      </c>
      <c r="B62" s="160">
        <f>'将来負担比率（分子）の構造'!I$45</f>
        <v>7605</v>
      </c>
      <c r="C62" s="160"/>
      <c r="D62" s="160"/>
      <c r="E62" s="160">
        <f>'将来負担比率（分子）の構造'!J$45</f>
        <v>7089</v>
      </c>
      <c r="F62" s="160"/>
      <c r="G62" s="160"/>
      <c r="H62" s="160">
        <f>'将来負担比率（分子）の構造'!K$45</f>
        <v>6676</v>
      </c>
      <c r="I62" s="160"/>
      <c r="J62" s="160"/>
      <c r="K62" s="160">
        <f>'将来負担比率（分子）の構造'!L$45</f>
        <v>6535</v>
      </c>
      <c r="L62" s="160"/>
      <c r="M62" s="160"/>
      <c r="N62" s="160">
        <f>'将来負担比率（分子）の構造'!M$45</f>
        <v>6511</v>
      </c>
      <c r="O62" s="160"/>
      <c r="P62" s="160"/>
    </row>
    <row r="63" spans="1:16" x14ac:dyDescent="0.15">
      <c r="A63" s="160" t="s">
        <v>28</v>
      </c>
      <c r="B63" s="160">
        <f>'将来負担比率（分子）の構造'!I$44</f>
        <v>2480</v>
      </c>
      <c r="C63" s="160"/>
      <c r="D63" s="160"/>
      <c r="E63" s="160">
        <f>'将来負担比率（分子）の構造'!J$44</f>
        <v>2361</v>
      </c>
      <c r="F63" s="160"/>
      <c r="G63" s="160"/>
      <c r="H63" s="160">
        <f>'将来負担比率（分子）の構造'!K$44</f>
        <v>2173</v>
      </c>
      <c r="I63" s="160"/>
      <c r="J63" s="160"/>
      <c r="K63" s="160">
        <f>'将来負担比率（分子）の構造'!L$44</f>
        <v>1883</v>
      </c>
      <c r="L63" s="160"/>
      <c r="M63" s="160"/>
      <c r="N63" s="160">
        <f>'将来負担比率（分子）の構造'!M$44</f>
        <v>1580</v>
      </c>
      <c r="O63" s="160"/>
      <c r="P63" s="160"/>
    </row>
    <row r="64" spans="1:16" x14ac:dyDescent="0.15">
      <c r="A64" s="160" t="s">
        <v>27</v>
      </c>
      <c r="B64" s="160">
        <f>'将来負担比率（分子）の構造'!I$43</f>
        <v>19467</v>
      </c>
      <c r="C64" s="160"/>
      <c r="D64" s="160"/>
      <c r="E64" s="160">
        <f>'将来負担比率（分子）の構造'!J$43</f>
        <v>18738</v>
      </c>
      <c r="F64" s="160"/>
      <c r="G64" s="160"/>
      <c r="H64" s="160">
        <f>'将来負担比率（分子）の構造'!K$43</f>
        <v>18259</v>
      </c>
      <c r="I64" s="160"/>
      <c r="J64" s="160"/>
      <c r="K64" s="160">
        <f>'将来負担比率（分子）の構造'!L$43</f>
        <v>16917</v>
      </c>
      <c r="L64" s="160"/>
      <c r="M64" s="160"/>
      <c r="N64" s="160">
        <f>'将来負担比率（分子）の構造'!M$43</f>
        <v>16080</v>
      </c>
      <c r="O64" s="160"/>
      <c r="P64" s="160"/>
    </row>
    <row r="65" spans="1:16" x14ac:dyDescent="0.15">
      <c r="A65" s="160" t="s">
        <v>26</v>
      </c>
      <c r="B65" s="160">
        <f>'将来負担比率（分子）の構造'!I$42</f>
        <v>421</v>
      </c>
      <c r="C65" s="160"/>
      <c r="D65" s="160"/>
      <c r="E65" s="160">
        <f>'将来負担比率（分子）の構造'!J$42</f>
        <v>372</v>
      </c>
      <c r="F65" s="160"/>
      <c r="G65" s="160"/>
      <c r="H65" s="160">
        <f>'将来負担比率（分子）の構造'!K$42</f>
        <v>329</v>
      </c>
      <c r="I65" s="160"/>
      <c r="J65" s="160"/>
      <c r="K65" s="160">
        <f>'将来負担比率（分子）の構造'!L$42</f>
        <v>294</v>
      </c>
      <c r="L65" s="160"/>
      <c r="M65" s="160"/>
      <c r="N65" s="160">
        <f>'将来負担比率（分子）の構造'!M$42</f>
        <v>267</v>
      </c>
      <c r="O65" s="160"/>
      <c r="P65" s="160"/>
    </row>
    <row r="66" spans="1:16" x14ac:dyDescent="0.15">
      <c r="A66" s="160" t="s">
        <v>25</v>
      </c>
      <c r="B66" s="160">
        <f>'将来負担比率（分子）の構造'!I$41</f>
        <v>62928</v>
      </c>
      <c r="C66" s="160"/>
      <c r="D66" s="160"/>
      <c r="E66" s="160">
        <f>'将来負担比率（分子）の構造'!J$41</f>
        <v>65350</v>
      </c>
      <c r="F66" s="160"/>
      <c r="G66" s="160"/>
      <c r="H66" s="160">
        <f>'将来負担比率（分子）の構造'!K$41</f>
        <v>65160</v>
      </c>
      <c r="I66" s="160"/>
      <c r="J66" s="160"/>
      <c r="K66" s="160">
        <f>'将来負担比率（分子）の構造'!L$41</f>
        <v>63707</v>
      </c>
      <c r="L66" s="160"/>
      <c r="M66" s="160"/>
      <c r="N66" s="160">
        <f>'将来負担比率（分子）の構造'!M$41</f>
        <v>62179</v>
      </c>
      <c r="O66" s="160"/>
      <c r="P66" s="160"/>
    </row>
    <row r="67" spans="1:16" x14ac:dyDescent="0.15">
      <c r="A67" s="160" t="s">
        <v>69</v>
      </c>
      <c r="B67" s="160" t="e">
        <f>NA()</f>
        <v>#N/A</v>
      </c>
      <c r="C67" s="160">
        <f>IF(ISNUMBER('将来負担比率（分子）の構造'!I$53), IF('将来負担比率（分子）の構造'!I$53 &lt; 0, 0, '将来負担比率（分子）の構造'!I$53), NA())</f>
        <v>26302</v>
      </c>
      <c r="D67" s="160" t="e">
        <f>NA()</f>
        <v>#N/A</v>
      </c>
      <c r="E67" s="160" t="e">
        <f>NA()</f>
        <v>#N/A</v>
      </c>
      <c r="F67" s="160">
        <f>IF(ISNUMBER('将来負担比率（分子）の構造'!J$53), IF('将来負担比率（分子）の構造'!J$53 &lt; 0, 0, '将来負担比率（分子）の構造'!J$53), NA())</f>
        <v>25055</v>
      </c>
      <c r="G67" s="160" t="e">
        <f>NA()</f>
        <v>#N/A</v>
      </c>
      <c r="H67" s="160" t="e">
        <f>NA()</f>
        <v>#N/A</v>
      </c>
      <c r="I67" s="160">
        <f>IF(ISNUMBER('将来負担比率（分子）の構造'!K$53), IF('将来負担比率（分子）の構造'!K$53 &lt; 0, 0, '将来負担比率（分子）の構造'!K$53), NA())</f>
        <v>23484</v>
      </c>
      <c r="J67" s="160" t="e">
        <f>NA()</f>
        <v>#N/A</v>
      </c>
      <c r="K67" s="160" t="e">
        <f>NA()</f>
        <v>#N/A</v>
      </c>
      <c r="L67" s="160">
        <f>IF(ISNUMBER('将来負担比率（分子）の構造'!L$53), IF('将来負担比率（分子）の構造'!L$53 &lt; 0, 0, '将来負担比率（分子）の構造'!L$53), NA())</f>
        <v>21185</v>
      </c>
      <c r="M67" s="160" t="e">
        <f>NA()</f>
        <v>#N/A</v>
      </c>
      <c r="N67" s="160" t="e">
        <f>NA()</f>
        <v>#N/A</v>
      </c>
      <c r="O67" s="160">
        <f>IF(ISNUMBER('将来負担比率（分子）の構造'!M$53), IF('将来負担比率（分子）の構造'!M$53 &lt; 0, 0, '将来負担比率（分子）の構造'!M$53), NA())</f>
        <v>19731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3422</v>
      </c>
      <c r="C72" s="164">
        <f>基金残高に係る経年分析!G55</f>
        <v>3122</v>
      </c>
      <c r="D72" s="164">
        <f>基金残高に係る経年分析!H55</f>
        <v>3122</v>
      </c>
    </row>
    <row r="73" spans="1:16" x14ac:dyDescent="0.15">
      <c r="A73" s="163" t="s">
        <v>72</v>
      </c>
      <c r="B73" s="164">
        <f>基金残高に係る経年分析!F56</f>
        <v>813</v>
      </c>
      <c r="C73" s="164">
        <f>基金残高に係る経年分析!G56</f>
        <v>904</v>
      </c>
      <c r="D73" s="164">
        <f>基金残高に係る経年分析!H56</f>
        <v>865</v>
      </c>
    </row>
    <row r="74" spans="1:16" x14ac:dyDescent="0.15">
      <c r="A74" s="163" t="s">
        <v>73</v>
      </c>
      <c r="B74" s="164">
        <f>基金残高に係る経年分析!F57</f>
        <v>3049</v>
      </c>
      <c r="C74" s="164">
        <f>基金残高に係る経年分析!G57</f>
        <v>2957</v>
      </c>
      <c r="D74" s="164">
        <f>基金残高に係る経年分析!H57</f>
        <v>2541</v>
      </c>
    </row>
  </sheetData>
  <sheetProtection algorithmName="SHA-512" hashValue="LrQbNIZIVzw90PjktGNPxvpeMv3HIFpA+ULEAIvmzTtOF9HmpdXIVMb0ibixpiIayc5cTFIIlh2bZOQC31iAYg==" saltValue="CyoEqPu9YWV6zRiJxK8G8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20296563</v>
      </c>
      <c r="S5" s="707"/>
      <c r="T5" s="707"/>
      <c r="U5" s="707"/>
      <c r="V5" s="707"/>
      <c r="W5" s="707"/>
      <c r="X5" s="707"/>
      <c r="Y5" s="753"/>
      <c r="Z5" s="771">
        <v>39.200000000000003</v>
      </c>
      <c r="AA5" s="771"/>
      <c r="AB5" s="771"/>
      <c r="AC5" s="771"/>
      <c r="AD5" s="772">
        <v>19180114</v>
      </c>
      <c r="AE5" s="772"/>
      <c r="AF5" s="772"/>
      <c r="AG5" s="772"/>
      <c r="AH5" s="772"/>
      <c r="AI5" s="772"/>
      <c r="AJ5" s="772"/>
      <c r="AK5" s="772"/>
      <c r="AL5" s="754">
        <v>66</v>
      </c>
      <c r="AM5" s="723"/>
      <c r="AN5" s="723"/>
      <c r="AO5" s="755"/>
      <c r="AP5" s="740" t="s">
        <v>219</v>
      </c>
      <c r="AQ5" s="741"/>
      <c r="AR5" s="741"/>
      <c r="AS5" s="741"/>
      <c r="AT5" s="741"/>
      <c r="AU5" s="741"/>
      <c r="AV5" s="741"/>
      <c r="AW5" s="741"/>
      <c r="AX5" s="741"/>
      <c r="AY5" s="741"/>
      <c r="AZ5" s="741"/>
      <c r="BA5" s="741"/>
      <c r="BB5" s="741"/>
      <c r="BC5" s="741"/>
      <c r="BD5" s="741"/>
      <c r="BE5" s="741"/>
      <c r="BF5" s="742"/>
      <c r="BG5" s="641">
        <v>19180114</v>
      </c>
      <c r="BH5" s="644"/>
      <c r="BI5" s="644"/>
      <c r="BJ5" s="644"/>
      <c r="BK5" s="644"/>
      <c r="BL5" s="644"/>
      <c r="BM5" s="644"/>
      <c r="BN5" s="645"/>
      <c r="BO5" s="703">
        <v>94.5</v>
      </c>
      <c r="BP5" s="703"/>
      <c r="BQ5" s="703"/>
      <c r="BR5" s="703"/>
      <c r="BS5" s="704">
        <v>300957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480634</v>
      </c>
      <c r="S6" s="644"/>
      <c r="T6" s="644"/>
      <c r="U6" s="644"/>
      <c r="V6" s="644"/>
      <c r="W6" s="644"/>
      <c r="X6" s="644"/>
      <c r="Y6" s="645"/>
      <c r="Z6" s="703">
        <v>0.9</v>
      </c>
      <c r="AA6" s="703"/>
      <c r="AB6" s="703"/>
      <c r="AC6" s="703"/>
      <c r="AD6" s="704">
        <v>480634</v>
      </c>
      <c r="AE6" s="704"/>
      <c r="AF6" s="704"/>
      <c r="AG6" s="704"/>
      <c r="AH6" s="704"/>
      <c r="AI6" s="704"/>
      <c r="AJ6" s="704"/>
      <c r="AK6" s="704"/>
      <c r="AL6" s="646">
        <v>1.7</v>
      </c>
      <c r="AM6" s="647"/>
      <c r="AN6" s="647"/>
      <c r="AO6" s="705"/>
      <c r="AP6" s="638" t="s">
        <v>224</v>
      </c>
      <c r="AQ6" s="639"/>
      <c r="AR6" s="639"/>
      <c r="AS6" s="639"/>
      <c r="AT6" s="639"/>
      <c r="AU6" s="639"/>
      <c r="AV6" s="639"/>
      <c r="AW6" s="639"/>
      <c r="AX6" s="639"/>
      <c r="AY6" s="639"/>
      <c r="AZ6" s="639"/>
      <c r="BA6" s="639"/>
      <c r="BB6" s="639"/>
      <c r="BC6" s="639"/>
      <c r="BD6" s="639"/>
      <c r="BE6" s="639"/>
      <c r="BF6" s="640"/>
      <c r="BG6" s="641">
        <v>19180114</v>
      </c>
      <c r="BH6" s="644"/>
      <c r="BI6" s="644"/>
      <c r="BJ6" s="644"/>
      <c r="BK6" s="644"/>
      <c r="BL6" s="644"/>
      <c r="BM6" s="644"/>
      <c r="BN6" s="645"/>
      <c r="BO6" s="703">
        <v>94.5</v>
      </c>
      <c r="BP6" s="703"/>
      <c r="BQ6" s="703"/>
      <c r="BR6" s="703"/>
      <c r="BS6" s="704">
        <v>300957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302926</v>
      </c>
      <c r="CS6" s="644"/>
      <c r="CT6" s="644"/>
      <c r="CU6" s="644"/>
      <c r="CV6" s="644"/>
      <c r="CW6" s="644"/>
      <c r="CX6" s="644"/>
      <c r="CY6" s="645"/>
      <c r="CZ6" s="754">
        <v>0.6</v>
      </c>
      <c r="DA6" s="723"/>
      <c r="DB6" s="723"/>
      <c r="DC6" s="757"/>
      <c r="DD6" s="649">
        <v>4030</v>
      </c>
      <c r="DE6" s="644"/>
      <c r="DF6" s="644"/>
      <c r="DG6" s="644"/>
      <c r="DH6" s="644"/>
      <c r="DI6" s="644"/>
      <c r="DJ6" s="644"/>
      <c r="DK6" s="644"/>
      <c r="DL6" s="644"/>
      <c r="DM6" s="644"/>
      <c r="DN6" s="644"/>
      <c r="DO6" s="644"/>
      <c r="DP6" s="645"/>
      <c r="DQ6" s="649">
        <v>302926</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27299</v>
      </c>
      <c r="S7" s="644"/>
      <c r="T7" s="644"/>
      <c r="U7" s="644"/>
      <c r="V7" s="644"/>
      <c r="W7" s="644"/>
      <c r="X7" s="644"/>
      <c r="Y7" s="645"/>
      <c r="Z7" s="703">
        <v>0.1</v>
      </c>
      <c r="AA7" s="703"/>
      <c r="AB7" s="703"/>
      <c r="AC7" s="703"/>
      <c r="AD7" s="704">
        <v>27299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8977884</v>
      </c>
      <c r="BH7" s="644"/>
      <c r="BI7" s="644"/>
      <c r="BJ7" s="644"/>
      <c r="BK7" s="644"/>
      <c r="BL7" s="644"/>
      <c r="BM7" s="644"/>
      <c r="BN7" s="645"/>
      <c r="BO7" s="703">
        <v>44.2</v>
      </c>
      <c r="BP7" s="703"/>
      <c r="BQ7" s="703"/>
      <c r="BR7" s="703"/>
      <c r="BS7" s="704">
        <v>300957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4724766</v>
      </c>
      <c r="CS7" s="644"/>
      <c r="CT7" s="644"/>
      <c r="CU7" s="644"/>
      <c r="CV7" s="644"/>
      <c r="CW7" s="644"/>
      <c r="CX7" s="644"/>
      <c r="CY7" s="645"/>
      <c r="CZ7" s="703">
        <v>9.4</v>
      </c>
      <c r="DA7" s="703"/>
      <c r="DB7" s="703"/>
      <c r="DC7" s="703"/>
      <c r="DD7" s="649">
        <v>113270</v>
      </c>
      <c r="DE7" s="644"/>
      <c r="DF7" s="644"/>
      <c r="DG7" s="644"/>
      <c r="DH7" s="644"/>
      <c r="DI7" s="644"/>
      <c r="DJ7" s="644"/>
      <c r="DK7" s="644"/>
      <c r="DL7" s="644"/>
      <c r="DM7" s="644"/>
      <c r="DN7" s="644"/>
      <c r="DO7" s="644"/>
      <c r="DP7" s="645"/>
      <c r="DQ7" s="649">
        <v>3504402</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82808</v>
      </c>
      <c r="S8" s="644"/>
      <c r="T8" s="644"/>
      <c r="U8" s="644"/>
      <c r="V8" s="644"/>
      <c r="W8" s="644"/>
      <c r="X8" s="644"/>
      <c r="Y8" s="645"/>
      <c r="Z8" s="703">
        <v>0.2</v>
      </c>
      <c r="AA8" s="703"/>
      <c r="AB8" s="703"/>
      <c r="AC8" s="703"/>
      <c r="AD8" s="704">
        <v>82808</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249665</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19538446</v>
      </c>
      <c r="CS8" s="644"/>
      <c r="CT8" s="644"/>
      <c r="CU8" s="644"/>
      <c r="CV8" s="644"/>
      <c r="CW8" s="644"/>
      <c r="CX8" s="644"/>
      <c r="CY8" s="645"/>
      <c r="CZ8" s="703">
        <v>39</v>
      </c>
      <c r="DA8" s="703"/>
      <c r="DB8" s="703"/>
      <c r="DC8" s="703"/>
      <c r="DD8" s="649">
        <v>364114</v>
      </c>
      <c r="DE8" s="644"/>
      <c r="DF8" s="644"/>
      <c r="DG8" s="644"/>
      <c r="DH8" s="644"/>
      <c r="DI8" s="644"/>
      <c r="DJ8" s="644"/>
      <c r="DK8" s="644"/>
      <c r="DL8" s="644"/>
      <c r="DM8" s="644"/>
      <c r="DN8" s="644"/>
      <c r="DO8" s="644"/>
      <c r="DP8" s="645"/>
      <c r="DQ8" s="649">
        <v>8675913</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82252</v>
      </c>
      <c r="S9" s="644"/>
      <c r="T9" s="644"/>
      <c r="U9" s="644"/>
      <c r="V9" s="644"/>
      <c r="W9" s="644"/>
      <c r="X9" s="644"/>
      <c r="Y9" s="645"/>
      <c r="Z9" s="703">
        <v>0.2</v>
      </c>
      <c r="AA9" s="703"/>
      <c r="AB9" s="703"/>
      <c r="AC9" s="703"/>
      <c r="AD9" s="704">
        <v>82252</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7035575</v>
      </c>
      <c r="BH9" s="644"/>
      <c r="BI9" s="644"/>
      <c r="BJ9" s="644"/>
      <c r="BK9" s="644"/>
      <c r="BL9" s="644"/>
      <c r="BM9" s="644"/>
      <c r="BN9" s="645"/>
      <c r="BO9" s="703">
        <v>34.700000000000003</v>
      </c>
      <c r="BP9" s="703"/>
      <c r="BQ9" s="703"/>
      <c r="BR9" s="703"/>
      <c r="BS9" s="649" t="s">
        <v>122</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3299848</v>
      </c>
      <c r="CS9" s="644"/>
      <c r="CT9" s="644"/>
      <c r="CU9" s="644"/>
      <c r="CV9" s="644"/>
      <c r="CW9" s="644"/>
      <c r="CX9" s="644"/>
      <c r="CY9" s="645"/>
      <c r="CZ9" s="703">
        <v>6.6</v>
      </c>
      <c r="DA9" s="703"/>
      <c r="DB9" s="703"/>
      <c r="DC9" s="703"/>
      <c r="DD9" s="649">
        <v>107190</v>
      </c>
      <c r="DE9" s="644"/>
      <c r="DF9" s="644"/>
      <c r="DG9" s="644"/>
      <c r="DH9" s="644"/>
      <c r="DI9" s="644"/>
      <c r="DJ9" s="644"/>
      <c r="DK9" s="644"/>
      <c r="DL9" s="644"/>
      <c r="DM9" s="644"/>
      <c r="DN9" s="644"/>
      <c r="DO9" s="644"/>
      <c r="DP9" s="645"/>
      <c r="DQ9" s="649">
        <v>3059400</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122</v>
      </c>
      <c r="AE10" s="704"/>
      <c r="AF10" s="704"/>
      <c r="AG10" s="704"/>
      <c r="AH10" s="704"/>
      <c r="AI10" s="704"/>
      <c r="AJ10" s="704"/>
      <c r="AK10" s="704"/>
      <c r="AL10" s="646" t="s">
        <v>236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465462</v>
      </c>
      <c r="BH10" s="644"/>
      <c r="BI10" s="644"/>
      <c r="BJ10" s="644"/>
      <c r="BK10" s="644"/>
      <c r="BL10" s="644"/>
      <c r="BM10" s="644"/>
      <c r="BN10" s="645"/>
      <c r="BO10" s="703">
        <v>2.2999999999999998</v>
      </c>
      <c r="BP10" s="703"/>
      <c r="BQ10" s="703"/>
      <c r="BR10" s="703"/>
      <c r="BS10" s="649">
        <v>57638</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17110</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17110</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130</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1227182</v>
      </c>
      <c r="BH11" s="644"/>
      <c r="BI11" s="644"/>
      <c r="BJ11" s="644"/>
      <c r="BK11" s="644"/>
      <c r="BL11" s="644"/>
      <c r="BM11" s="644"/>
      <c r="BN11" s="645"/>
      <c r="BO11" s="703">
        <v>6</v>
      </c>
      <c r="BP11" s="703"/>
      <c r="BQ11" s="703"/>
      <c r="BR11" s="703"/>
      <c r="BS11" s="649">
        <v>243319</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1133427</v>
      </c>
      <c r="CS11" s="644"/>
      <c r="CT11" s="644"/>
      <c r="CU11" s="644"/>
      <c r="CV11" s="644"/>
      <c r="CW11" s="644"/>
      <c r="CX11" s="644"/>
      <c r="CY11" s="645"/>
      <c r="CZ11" s="703">
        <v>2.2999999999999998</v>
      </c>
      <c r="DA11" s="703"/>
      <c r="DB11" s="703"/>
      <c r="DC11" s="703"/>
      <c r="DD11" s="649">
        <v>183827</v>
      </c>
      <c r="DE11" s="644"/>
      <c r="DF11" s="644"/>
      <c r="DG11" s="644"/>
      <c r="DH11" s="644"/>
      <c r="DI11" s="644"/>
      <c r="DJ11" s="644"/>
      <c r="DK11" s="644"/>
      <c r="DL11" s="644"/>
      <c r="DM11" s="644"/>
      <c r="DN11" s="644"/>
      <c r="DO11" s="644"/>
      <c r="DP11" s="645"/>
      <c r="DQ11" s="649">
        <v>998206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2357902</v>
      </c>
      <c r="S12" s="644"/>
      <c r="T12" s="644"/>
      <c r="U12" s="644"/>
      <c r="V12" s="644"/>
      <c r="W12" s="644"/>
      <c r="X12" s="644"/>
      <c r="Y12" s="645"/>
      <c r="Z12" s="703">
        <v>4.5999999999999996</v>
      </c>
      <c r="AA12" s="703"/>
      <c r="AB12" s="703"/>
      <c r="AC12" s="703"/>
      <c r="AD12" s="704">
        <v>2357902</v>
      </c>
      <c r="AE12" s="704"/>
      <c r="AF12" s="704"/>
      <c r="AG12" s="704"/>
      <c r="AH12" s="704"/>
      <c r="AI12" s="704"/>
      <c r="AJ12" s="704"/>
      <c r="AK12" s="704"/>
      <c r="AL12" s="646">
        <v>8.1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8736391</v>
      </c>
      <c r="BH12" s="644"/>
      <c r="BI12" s="644"/>
      <c r="BJ12" s="644"/>
      <c r="BK12" s="644"/>
      <c r="BL12" s="644"/>
      <c r="BM12" s="644"/>
      <c r="BN12" s="645"/>
      <c r="BO12" s="703">
        <v>43</v>
      </c>
      <c r="BP12" s="703"/>
      <c r="BQ12" s="703"/>
      <c r="BR12" s="703"/>
      <c r="BS12" s="649" t="s">
        <v>122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946808</v>
      </c>
      <c r="CS12" s="644"/>
      <c r="CT12" s="644"/>
      <c r="CU12" s="644"/>
      <c r="CV12" s="644"/>
      <c r="CW12" s="644"/>
      <c r="CX12" s="644"/>
      <c r="CY12" s="645"/>
      <c r="CZ12" s="703">
        <v>1.9</v>
      </c>
      <c r="DA12" s="703"/>
      <c r="DB12" s="703"/>
      <c r="DC12" s="703"/>
      <c r="DD12" s="649">
        <v>6656</v>
      </c>
      <c r="DE12" s="644"/>
      <c r="DF12" s="644"/>
      <c r="DG12" s="644"/>
      <c r="DH12" s="644"/>
      <c r="DI12" s="644"/>
      <c r="DJ12" s="644"/>
      <c r="DK12" s="644"/>
      <c r="DL12" s="644"/>
      <c r="DM12" s="644"/>
      <c r="DN12" s="644"/>
      <c r="DO12" s="644"/>
      <c r="DP12" s="645"/>
      <c r="DQ12" s="649">
        <v>462281</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17445</v>
      </c>
      <c r="S13" s="644"/>
      <c r="T13" s="644"/>
      <c r="U13" s="644"/>
      <c r="V13" s="644"/>
      <c r="W13" s="644"/>
      <c r="X13" s="644"/>
      <c r="Y13" s="645"/>
      <c r="Z13" s="703">
        <v>0</v>
      </c>
      <c r="AA13" s="703"/>
      <c r="AB13" s="703"/>
      <c r="AC13" s="703"/>
      <c r="AD13" s="704">
        <v>17445</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8723285</v>
      </c>
      <c r="BH13" s="644"/>
      <c r="BI13" s="644"/>
      <c r="BJ13" s="644"/>
      <c r="BK13" s="644"/>
      <c r="BL13" s="644"/>
      <c r="BM13" s="644"/>
      <c r="BN13" s="645"/>
      <c r="BO13" s="703">
        <v>43</v>
      </c>
      <c r="BP13" s="703"/>
      <c r="BQ13" s="703"/>
      <c r="BR13" s="703"/>
      <c r="BS13" s="649" t="s">
        <v>130</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4855183</v>
      </c>
      <c r="CS13" s="644"/>
      <c r="CT13" s="644"/>
      <c r="CU13" s="644"/>
      <c r="CV13" s="644"/>
      <c r="CW13" s="644"/>
      <c r="CX13" s="644"/>
      <c r="CY13" s="645"/>
      <c r="CZ13" s="703">
        <v>9.6999999999999993</v>
      </c>
      <c r="DA13" s="703"/>
      <c r="DB13" s="703"/>
      <c r="DC13" s="703"/>
      <c r="DD13" s="649">
        <v>2150456</v>
      </c>
      <c r="DE13" s="644"/>
      <c r="DF13" s="644"/>
      <c r="DG13" s="644"/>
      <c r="DH13" s="644"/>
      <c r="DI13" s="644"/>
      <c r="DJ13" s="644"/>
      <c r="DK13" s="644"/>
      <c r="DL13" s="644"/>
      <c r="DM13" s="644"/>
      <c r="DN13" s="644"/>
      <c r="DO13" s="644"/>
      <c r="DP13" s="645"/>
      <c r="DQ13" s="649">
        <v>3289928</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236</v>
      </c>
      <c r="AA14" s="703"/>
      <c r="AB14" s="703"/>
      <c r="AC14" s="703"/>
      <c r="AD14" s="704" t="s">
        <v>236</v>
      </c>
      <c r="AE14" s="704"/>
      <c r="AF14" s="704"/>
      <c r="AG14" s="704"/>
      <c r="AH14" s="704"/>
      <c r="AI14" s="704"/>
      <c r="AJ14" s="704"/>
      <c r="AK14" s="704"/>
      <c r="AL14" s="646" t="s">
        <v>236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368832</v>
      </c>
      <c r="BH14" s="644"/>
      <c r="BI14" s="644"/>
      <c r="BJ14" s="644"/>
      <c r="BK14" s="644"/>
      <c r="BL14" s="644"/>
      <c r="BM14" s="644"/>
      <c r="BN14" s="645"/>
      <c r="BO14" s="703">
        <v>1.8</v>
      </c>
      <c r="BP14" s="703"/>
      <c r="BQ14" s="703"/>
      <c r="BR14" s="703"/>
      <c r="BS14" s="649" t="s">
        <v>130</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2096233</v>
      </c>
      <c r="CS14" s="644"/>
      <c r="CT14" s="644"/>
      <c r="CU14" s="644"/>
      <c r="CV14" s="644"/>
      <c r="CW14" s="644"/>
      <c r="CX14" s="644"/>
      <c r="CY14" s="645"/>
      <c r="CZ14" s="703">
        <v>4.2</v>
      </c>
      <c r="DA14" s="703"/>
      <c r="DB14" s="703"/>
      <c r="DC14" s="703"/>
      <c r="DD14" s="649">
        <v>208235</v>
      </c>
      <c r="DE14" s="644"/>
      <c r="DF14" s="644"/>
      <c r="DG14" s="644"/>
      <c r="DH14" s="644"/>
      <c r="DI14" s="644"/>
      <c r="DJ14" s="644"/>
      <c r="DK14" s="644"/>
      <c r="DL14" s="644"/>
      <c r="DM14" s="644"/>
      <c r="DN14" s="644"/>
      <c r="DO14" s="644"/>
      <c r="DP14" s="645"/>
      <c r="DQ14" s="649">
        <v>1900709</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131470</v>
      </c>
      <c r="S15" s="644"/>
      <c r="T15" s="644"/>
      <c r="U15" s="644"/>
      <c r="V15" s="644"/>
      <c r="W15" s="644"/>
      <c r="X15" s="644"/>
      <c r="Y15" s="645"/>
      <c r="Z15" s="703">
        <v>0.3</v>
      </c>
      <c r="AA15" s="703"/>
      <c r="AB15" s="703"/>
      <c r="AC15" s="703"/>
      <c r="AD15" s="704">
        <v>131470</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1097007</v>
      </c>
      <c r="BH15" s="644"/>
      <c r="BI15" s="644"/>
      <c r="BJ15" s="644"/>
      <c r="BK15" s="644"/>
      <c r="BL15" s="644"/>
      <c r="BM15" s="644"/>
      <c r="BN15" s="645"/>
      <c r="BO15" s="703">
        <v>5.4</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6896441</v>
      </c>
      <c r="CS15" s="644"/>
      <c r="CT15" s="644"/>
      <c r="CU15" s="644"/>
      <c r="CV15" s="644"/>
      <c r="CW15" s="644"/>
      <c r="CX15" s="644"/>
      <c r="CY15" s="645"/>
      <c r="CZ15" s="703">
        <v>13.8</v>
      </c>
      <c r="DA15" s="703"/>
      <c r="DB15" s="703"/>
      <c r="DC15" s="703"/>
      <c r="DD15" s="649">
        <v>2132949</v>
      </c>
      <c r="DE15" s="644"/>
      <c r="DF15" s="644"/>
      <c r="DG15" s="644"/>
      <c r="DH15" s="644"/>
      <c r="DI15" s="644"/>
      <c r="DJ15" s="644"/>
      <c r="DK15" s="644"/>
      <c r="DL15" s="644"/>
      <c r="DM15" s="644"/>
      <c r="DN15" s="644"/>
      <c r="DO15" s="644"/>
      <c r="DP15" s="645"/>
      <c r="DQ15" s="649">
        <v>4651685</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122</v>
      </c>
      <c r="AA16" s="703"/>
      <c r="AB16" s="703"/>
      <c r="AC16" s="703"/>
      <c r="AD16" s="704" t="s">
        <v>236</v>
      </c>
      <c r="AE16" s="704"/>
      <c r="AF16" s="704"/>
      <c r="AG16" s="704"/>
      <c r="AH16" s="704"/>
      <c r="AI16" s="704"/>
      <c r="AJ16" s="704"/>
      <c r="AK16" s="704"/>
      <c r="AL16" s="646" t="s">
        <v>236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130</v>
      </c>
      <c r="BP16" s="703"/>
      <c r="BQ16" s="703"/>
      <c r="BR16" s="703"/>
      <c r="BS16" s="649" t="s">
        <v>130</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14990</v>
      </c>
      <c r="CS16" s="644"/>
      <c r="CT16" s="644"/>
      <c r="CU16" s="644"/>
      <c r="CV16" s="644"/>
      <c r="CW16" s="644"/>
      <c r="CX16" s="644"/>
      <c r="CY16" s="645"/>
      <c r="CZ16" s="703">
        <v>0</v>
      </c>
      <c r="DA16" s="703"/>
      <c r="DB16" s="703"/>
      <c r="DC16" s="703"/>
      <c r="DD16" s="649" t="s">
        <v>130</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103935</v>
      </c>
      <c r="S17" s="644"/>
      <c r="T17" s="644"/>
      <c r="U17" s="644"/>
      <c r="V17" s="644"/>
      <c r="W17" s="644"/>
      <c r="X17" s="644"/>
      <c r="Y17" s="645"/>
      <c r="Z17" s="703">
        <v>0.2</v>
      </c>
      <c r="AA17" s="703"/>
      <c r="AB17" s="703"/>
      <c r="AC17" s="703"/>
      <c r="AD17" s="704">
        <v>103935</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6266893</v>
      </c>
      <c r="CS17" s="644"/>
      <c r="CT17" s="644"/>
      <c r="CU17" s="644"/>
      <c r="CV17" s="644"/>
      <c r="CW17" s="644"/>
      <c r="CX17" s="644"/>
      <c r="CY17" s="645"/>
      <c r="CZ17" s="703">
        <v>12.5</v>
      </c>
      <c r="DA17" s="703"/>
      <c r="DB17" s="703"/>
      <c r="DC17" s="703"/>
      <c r="DD17" s="649" t="s">
        <v>236</v>
      </c>
      <c r="DE17" s="644"/>
      <c r="DF17" s="644"/>
      <c r="DG17" s="644"/>
      <c r="DH17" s="644"/>
      <c r="DI17" s="644"/>
      <c r="DJ17" s="644"/>
      <c r="DK17" s="644"/>
      <c r="DL17" s="644"/>
      <c r="DM17" s="644"/>
      <c r="DN17" s="644"/>
      <c r="DO17" s="644"/>
      <c r="DP17" s="645"/>
      <c r="DQ17" s="649">
        <v>5994806</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7147010</v>
      </c>
      <c r="S18" s="644"/>
      <c r="T18" s="644"/>
      <c r="U18" s="644"/>
      <c r="V18" s="644"/>
      <c r="W18" s="644"/>
      <c r="X18" s="644"/>
      <c r="Y18" s="645"/>
      <c r="Z18" s="703">
        <v>13.8</v>
      </c>
      <c r="AA18" s="703"/>
      <c r="AB18" s="703"/>
      <c r="AC18" s="703"/>
      <c r="AD18" s="704">
        <v>6596272</v>
      </c>
      <c r="AE18" s="704"/>
      <c r="AF18" s="704"/>
      <c r="AG18" s="704"/>
      <c r="AH18" s="704"/>
      <c r="AI18" s="704"/>
      <c r="AJ18" s="704"/>
      <c r="AK18" s="704"/>
      <c r="AL18" s="646">
        <v>22.7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130</v>
      </c>
      <c r="BH18" s="644"/>
      <c r="BI18" s="644"/>
      <c r="BJ18" s="644"/>
      <c r="BK18" s="644"/>
      <c r="BL18" s="644"/>
      <c r="BM18" s="644"/>
      <c r="BN18" s="645"/>
      <c r="BO18" s="703" t="s">
        <v>130</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236</v>
      </c>
      <c r="DA18" s="703"/>
      <c r="DB18" s="703"/>
      <c r="DC18" s="703"/>
      <c r="DD18" s="649" t="s">
        <v>130</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6596272</v>
      </c>
      <c r="S19" s="644"/>
      <c r="T19" s="644"/>
      <c r="U19" s="644"/>
      <c r="V19" s="644"/>
      <c r="W19" s="644"/>
      <c r="X19" s="644"/>
      <c r="Y19" s="645"/>
      <c r="Z19" s="703">
        <v>12.7</v>
      </c>
      <c r="AA19" s="703"/>
      <c r="AB19" s="703"/>
      <c r="AC19" s="703"/>
      <c r="AD19" s="704">
        <v>6596272</v>
      </c>
      <c r="AE19" s="704"/>
      <c r="AF19" s="704"/>
      <c r="AG19" s="704"/>
      <c r="AH19" s="704"/>
      <c r="AI19" s="704"/>
      <c r="AJ19" s="704"/>
      <c r="AK19" s="704"/>
      <c r="AL19" s="646">
        <v>22.7</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1116449</v>
      </c>
      <c r="BH19" s="644"/>
      <c r="BI19" s="644"/>
      <c r="BJ19" s="644"/>
      <c r="BK19" s="644"/>
      <c r="BL19" s="644"/>
      <c r="BM19" s="644"/>
      <c r="BN19" s="645"/>
      <c r="BO19" s="703">
        <v>5.5</v>
      </c>
      <c r="BP19" s="703"/>
      <c r="BQ19" s="703"/>
      <c r="BR19" s="703"/>
      <c r="BS19" s="649" t="s">
        <v>236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122</v>
      </c>
      <c r="DA19" s="703"/>
      <c r="DB19" s="703"/>
      <c r="DC19" s="703"/>
      <c r="DD19" s="649" t="s">
        <v>130</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545804</v>
      </c>
      <c r="S20" s="644"/>
      <c r="T20" s="644"/>
      <c r="U20" s="644"/>
      <c r="V20" s="644"/>
      <c r="W20" s="644"/>
      <c r="X20" s="644"/>
      <c r="Y20" s="645"/>
      <c r="Z20" s="703">
        <v>1.1000000000000001</v>
      </c>
      <c r="AA20" s="703"/>
      <c r="AB20" s="703"/>
      <c r="AC20" s="703"/>
      <c r="AD20" s="704" t="s">
        <v>122</v>
      </c>
      <c r="AE20" s="704"/>
      <c r="AF20" s="704"/>
      <c r="AG20" s="704"/>
      <c r="AH20" s="704"/>
      <c r="AI20" s="704"/>
      <c r="AJ20" s="704"/>
      <c r="AK20" s="704"/>
      <c r="AL20" s="646" t="s">
        <v>122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1116449</v>
      </c>
      <c r="BH20" s="644"/>
      <c r="BI20" s="644"/>
      <c r="BJ20" s="644"/>
      <c r="BK20" s="644"/>
      <c r="BL20" s="644"/>
      <c r="BM20" s="644"/>
      <c r="BN20" s="645"/>
      <c r="BO20" s="703">
        <v>5.5</v>
      </c>
      <c r="BP20" s="703"/>
      <c r="BQ20" s="703"/>
      <c r="BR20" s="703"/>
      <c r="BS20" s="649" t="s">
        <v>236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50093071</v>
      </c>
      <c r="CS20" s="644"/>
      <c r="CT20" s="644"/>
      <c r="CU20" s="644"/>
      <c r="CV20" s="644"/>
      <c r="CW20" s="644"/>
      <c r="CX20" s="644"/>
      <c r="CY20" s="645"/>
      <c r="CZ20" s="703">
        <v>100</v>
      </c>
      <c r="DA20" s="703"/>
      <c r="DB20" s="703"/>
      <c r="DC20" s="703"/>
      <c r="DD20" s="649">
        <v>5270727</v>
      </c>
      <c r="DE20" s="644"/>
      <c r="DF20" s="644"/>
      <c r="DG20" s="644"/>
      <c r="DH20" s="644"/>
      <c r="DI20" s="644"/>
      <c r="DJ20" s="644"/>
      <c r="DK20" s="644"/>
      <c r="DL20" s="644"/>
      <c r="DM20" s="644"/>
      <c r="DN20" s="644"/>
      <c r="DO20" s="644"/>
      <c r="DP20" s="645"/>
      <c r="DQ20" s="649">
        <v>32857366</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4934</v>
      </c>
      <c r="S21" s="644"/>
      <c r="T21" s="644"/>
      <c r="U21" s="644"/>
      <c r="V21" s="644"/>
      <c r="W21" s="644"/>
      <c r="X21" s="644"/>
      <c r="Y21" s="645"/>
      <c r="Z21" s="703">
        <v>0</v>
      </c>
      <c r="AA21" s="703"/>
      <c r="AB21" s="703"/>
      <c r="AC21" s="703"/>
      <c r="AD21" s="704" t="s">
        <v>236</v>
      </c>
      <c r="AE21" s="704"/>
      <c r="AF21" s="704"/>
      <c r="AG21" s="704"/>
      <c r="AH21" s="704"/>
      <c r="AI21" s="704"/>
      <c r="AJ21" s="704"/>
      <c r="AK21" s="704"/>
      <c r="AL21" s="646" t="s">
        <v>236</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236</v>
      </c>
      <c r="BH21" s="644"/>
      <c r="BI21" s="644"/>
      <c r="BJ21" s="644"/>
      <c r="BK21" s="644"/>
      <c r="BL21" s="644"/>
      <c r="BM21" s="644"/>
      <c r="BN21" s="645"/>
      <c r="BO21" s="703" t="s">
        <v>236</v>
      </c>
      <c r="BP21" s="703"/>
      <c r="BQ21" s="703"/>
      <c r="BR21" s="703"/>
      <c r="BS21" s="649" t="s">
        <v>130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30727318</v>
      </c>
      <c r="S22" s="644"/>
      <c r="T22" s="644"/>
      <c r="U22" s="644"/>
      <c r="V22" s="644"/>
      <c r="W22" s="644"/>
      <c r="X22" s="644"/>
      <c r="Y22" s="645"/>
      <c r="Z22" s="703">
        <v>59.4</v>
      </c>
      <c r="AA22" s="703"/>
      <c r="AB22" s="703"/>
      <c r="AC22" s="703"/>
      <c r="AD22" s="704">
        <v>29060131</v>
      </c>
      <c r="AE22" s="704"/>
      <c r="AF22" s="704"/>
      <c r="AG22" s="704"/>
      <c r="AH22" s="704"/>
      <c r="AI22" s="704"/>
      <c r="AJ22" s="704"/>
      <c r="AK22" s="704"/>
      <c r="AL22" s="646">
        <v>99.9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130</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17640</v>
      </c>
      <c r="S23" s="644"/>
      <c r="T23" s="644"/>
      <c r="U23" s="644"/>
      <c r="V23" s="644"/>
      <c r="W23" s="644"/>
      <c r="X23" s="644"/>
      <c r="Y23" s="645"/>
      <c r="Z23" s="703">
        <v>0</v>
      </c>
      <c r="AA23" s="703"/>
      <c r="AB23" s="703"/>
      <c r="AC23" s="703"/>
      <c r="AD23" s="704">
        <v>17640</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1116449</v>
      </c>
      <c r="BH23" s="644"/>
      <c r="BI23" s="644"/>
      <c r="BJ23" s="644"/>
      <c r="BK23" s="644"/>
      <c r="BL23" s="644"/>
      <c r="BM23" s="644"/>
      <c r="BN23" s="645"/>
      <c r="BO23" s="703">
        <v>5.5</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346820</v>
      </c>
      <c r="S24" s="644"/>
      <c r="T24" s="644"/>
      <c r="U24" s="644"/>
      <c r="V24" s="644"/>
      <c r="W24" s="644"/>
      <c r="X24" s="644"/>
      <c r="Y24" s="645"/>
      <c r="Z24" s="703">
        <v>0.7</v>
      </c>
      <c r="AA24" s="703"/>
      <c r="AB24" s="703"/>
      <c r="AC24" s="703"/>
      <c r="AD24" s="704" t="s">
        <v>122</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236</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25892607</v>
      </c>
      <c r="CS24" s="707"/>
      <c r="CT24" s="707"/>
      <c r="CU24" s="707"/>
      <c r="CV24" s="707"/>
      <c r="CW24" s="707"/>
      <c r="CX24" s="707"/>
      <c r="CY24" s="753"/>
      <c r="CZ24" s="754">
        <v>51.7</v>
      </c>
      <c r="DA24" s="723"/>
      <c r="DB24" s="723"/>
      <c r="DC24" s="757"/>
      <c r="DD24" s="752">
        <v>15726900</v>
      </c>
      <c r="DE24" s="707"/>
      <c r="DF24" s="707"/>
      <c r="DG24" s="707"/>
      <c r="DH24" s="707"/>
      <c r="DI24" s="707"/>
      <c r="DJ24" s="707"/>
      <c r="DK24" s="753"/>
      <c r="DL24" s="752">
        <v>15494586</v>
      </c>
      <c r="DM24" s="707"/>
      <c r="DN24" s="707"/>
      <c r="DO24" s="707"/>
      <c r="DP24" s="707"/>
      <c r="DQ24" s="707"/>
      <c r="DR24" s="707"/>
      <c r="DS24" s="707"/>
      <c r="DT24" s="707"/>
      <c r="DU24" s="707"/>
      <c r="DV24" s="753"/>
      <c r="DW24" s="754">
        <v>49.8</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403392</v>
      </c>
      <c r="S25" s="644"/>
      <c r="T25" s="644"/>
      <c r="U25" s="644"/>
      <c r="V25" s="644"/>
      <c r="W25" s="644"/>
      <c r="X25" s="644"/>
      <c r="Y25" s="645"/>
      <c r="Z25" s="703">
        <v>0.8</v>
      </c>
      <c r="AA25" s="703"/>
      <c r="AB25" s="703"/>
      <c r="AC25" s="703"/>
      <c r="AD25" s="704">
        <v>1229</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130</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6728035</v>
      </c>
      <c r="CS25" s="642"/>
      <c r="CT25" s="642"/>
      <c r="CU25" s="642"/>
      <c r="CV25" s="642"/>
      <c r="CW25" s="642"/>
      <c r="CX25" s="642"/>
      <c r="CY25" s="643"/>
      <c r="CZ25" s="646">
        <v>13.4</v>
      </c>
      <c r="DA25" s="675"/>
      <c r="DB25" s="675"/>
      <c r="DC25" s="676"/>
      <c r="DD25" s="649">
        <v>6040802</v>
      </c>
      <c r="DE25" s="642"/>
      <c r="DF25" s="642"/>
      <c r="DG25" s="642"/>
      <c r="DH25" s="642"/>
      <c r="DI25" s="642"/>
      <c r="DJ25" s="642"/>
      <c r="DK25" s="643"/>
      <c r="DL25" s="649">
        <v>5947325</v>
      </c>
      <c r="DM25" s="642"/>
      <c r="DN25" s="642"/>
      <c r="DO25" s="642"/>
      <c r="DP25" s="642"/>
      <c r="DQ25" s="642"/>
      <c r="DR25" s="642"/>
      <c r="DS25" s="642"/>
      <c r="DT25" s="642"/>
      <c r="DU25" s="642"/>
      <c r="DV25" s="643"/>
      <c r="DW25" s="646">
        <v>19.100000000000001</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201997</v>
      </c>
      <c r="S26" s="644"/>
      <c r="T26" s="644"/>
      <c r="U26" s="644"/>
      <c r="V26" s="644"/>
      <c r="W26" s="644"/>
      <c r="X26" s="644"/>
      <c r="Y26" s="645"/>
      <c r="Z26" s="703">
        <v>0.4</v>
      </c>
      <c r="AA26" s="703"/>
      <c r="AB26" s="703"/>
      <c r="AC26" s="703"/>
      <c r="AD26" s="704" t="s">
        <v>130</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130</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4315913</v>
      </c>
      <c r="CS26" s="644"/>
      <c r="CT26" s="644"/>
      <c r="CU26" s="644"/>
      <c r="CV26" s="644"/>
      <c r="CW26" s="644"/>
      <c r="CX26" s="644"/>
      <c r="CY26" s="645"/>
      <c r="CZ26" s="646">
        <v>8.6</v>
      </c>
      <c r="DA26" s="675"/>
      <c r="DB26" s="675"/>
      <c r="DC26" s="676"/>
      <c r="DD26" s="649">
        <v>3694956</v>
      </c>
      <c r="DE26" s="644"/>
      <c r="DF26" s="644"/>
      <c r="DG26" s="644"/>
      <c r="DH26" s="644"/>
      <c r="DI26" s="644"/>
      <c r="DJ26" s="644"/>
      <c r="DK26" s="645"/>
      <c r="DL26" s="649" t="s">
        <v>236</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8370700</v>
      </c>
      <c r="S27" s="644"/>
      <c r="T27" s="644"/>
      <c r="U27" s="644"/>
      <c r="V27" s="644"/>
      <c r="W27" s="644"/>
      <c r="X27" s="644"/>
      <c r="Y27" s="645"/>
      <c r="Z27" s="703">
        <v>16.2</v>
      </c>
      <c r="AA27" s="703"/>
      <c r="AB27" s="703"/>
      <c r="AC27" s="703"/>
      <c r="AD27" s="704" t="s">
        <v>122</v>
      </c>
      <c r="AE27" s="704"/>
      <c r="AF27" s="704"/>
      <c r="AG27" s="704"/>
      <c r="AH27" s="704"/>
      <c r="AI27" s="704"/>
      <c r="AJ27" s="704"/>
      <c r="AK27" s="704"/>
      <c r="AL27" s="646" t="s">
        <v>236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20296563</v>
      </c>
      <c r="BH27" s="644"/>
      <c r="BI27" s="644"/>
      <c r="BJ27" s="644"/>
      <c r="BK27" s="644"/>
      <c r="BL27" s="644"/>
      <c r="BM27" s="644"/>
      <c r="BN27" s="645"/>
      <c r="BO27" s="703">
        <v>100</v>
      </c>
      <c r="BP27" s="703"/>
      <c r="BQ27" s="703"/>
      <c r="BR27" s="703"/>
      <c r="BS27" s="649">
        <v>300957</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12897679</v>
      </c>
      <c r="CS27" s="642"/>
      <c r="CT27" s="642"/>
      <c r="CU27" s="642"/>
      <c r="CV27" s="642"/>
      <c r="CW27" s="642"/>
      <c r="CX27" s="642"/>
      <c r="CY27" s="643"/>
      <c r="CZ27" s="646">
        <v>25.7</v>
      </c>
      <c r="DA27" s="675"/>
      <c r="DB27" s="675"/>
      <c r="DC27" s="676"/>
      <c r="DD27" s="649">
        <v>3691292</v>
      </c>
      <c r="DE27" s="642"/>
      <c r="DF27" s="642"/>
      <c r="DG27" s="642"/>
      <c r="DH27" s="642"/>
      <c r="DI27" s="642"/>
      <c r="DJ27" s="642"/>
      <c r="DK27" s="643"/>
      <c r="DL27" s="649">
        <v>3552455</v>
      </c>
      <c r="DM27" s="642"/>
      <c r="DN27" s="642"/>
      <c r="DO27" s="642"/>
      <c r="DP27" s="642"/>
      <c r="DQ27" s="642"/>
      <c r="DR27" s="642"/>
      <c r="DS27" s="642"/>
      <c r="DT27" s="642"/>
      <c r="DU27" s="642"/>
      <c r="DV27" s="643"/>
      <c r="DW27" s="646">
        <v>11.4</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1166</v>
      </c>
      <c r="S28" s="644"/>
      <c r="T28" s="644"/>
      <c r="U28" s="644"/>
      <c r="V28" s="644"/>
      <c r="W28" s="644"/>
      <c r="X28" s="644"/>
      <c r="Y28" s="645"/>
      <c r="Z28" s="703">
        <v>0</v>
      </c>
      <c r="AA28" s="703"/>
      <c r="AB28" s="703"/>
      <c r="AC28" s="703"/>
      <c r="AD28" s="704">
        <v>1166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6266893</v>
      </c>
      <c r="CS28" s="644"/>
      <c r="CT28" s="644"/>
      <c r="CU28" s="644"/>
      <c r="CV28" s="644"/>
      <c r="CW28" s="644"/>
      <c r="CX28" s="644"/>
      <c r="CY28" s="645"/>
      <c r="CZ28" s="646">
        <v>12.5</v>
      </c>
      <c r="DA28" s="675"/>
      <c r="DB28" s="675"/>
      <c r="DC28" s="676"/>
      <c r="DD28" s="649">
        <v>5994806</v>
      </c>
      <c r="DE28" s="644"/>
      <c r="DF28" s="644"/>
      <c r="DG28" s="644"/>
      <c r="DH28" s="644"/>
      <c r="DI28" s="644"/>
      <c r="DJ28" s="644"/>
      <c r="DK28" s="645"/>
      <c r="DL28" s="649">
        <v>5994806</v>
      </c>
      <c r="DM28" s="644"/>
      <c r="DN28" s="644"/>
      <c r="DO28" s="644"/>
      <c r="DP28" s="644"/>
      <c r="DQ28" s="644"/>
      <c r="DR28" s="644"/>
      <c r="DS28" s="644"/>
      <c r="DT28" s="644"/>
      <c r="DU28" s="644"/>
      <c r="DV28" s="645"/>
      <c r="DW28" s="646">
        <v>19.3</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3591931</v>
      </c>
      <c r="S29" s="644"/>
      <c r="T29" s="644"/>
      <c r="U29" s="644"/>
      <c r="V29" s="644"/>
      <c r="W29" s="644"/>
      <c r="X29" s="644"/>
      <c r="Y29" s="645"/>
      <c r="Z29" s="703">
        <v>6.9</v>
      </c>
      <c r="AA29" s="703"/>
      <c r="AB29" s="703"/>
      <c r="AC29" s="703"/>
      <c r="AD29" s="704" t="s">
        <v>236</v>
      </c>
      <c r="AE29" s="704"/>
      <c r="AF29" s="704"/>
      <c r="AG29" s="704"/>
      <c r="AH29" s="704"/>
      <c r="AI29" s="704"/>
      <c r="AJ29" s="704"/>
      <c r="AK29" s="704"/>
      <c r="AL29" s="646" t="s">
        <v>122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6266657</v>
      </c>
      <c r="CS29" s="642"/>
      <c r="CT29" s="642"/>
      <c r="CU29" s="642"/>
      <c r="CV29" s="642"/>
      <c r="CW29" s="642"/>
      <c r="CX29" s="642"/>
      <c r="CY29" s="643"/>
      <c r="CZ29" s="646">
        <v>12.5</v>
      </c>
      <c r="DA29" s="675"/>
      <c r="DB29" s="675"/>
      <c r="DC29" s="676"/>
      <c r="DD29" s="649">
        <v>5994570</v>
      </c>
      <c r="DE29" s="642"/>
      <c r="DF29" s="642"/>
      <c r="DG29" s="642"/>
      <c r="DH29" s="642"/>
      <c r="DI29" s="642"/>
      <c r="DJ29" s="642"/>
      <c r="DK29" s="643"/>
      <c r="DL29" s="649">
        <v>5994570</v>
      </c>
      <c r="DM29" s="642"/>
      <c r="DN29" s="642"/>
      <c r="DO29" s="642"/>
      <c r="DP29" s="642"/>
      <c r="DQ29" s="642"/>
      <c r="DR29" s="642"/>
      <c r="DS29" s="642"/>
      <c r="DT29" s="642"/>
      <c r="DU29" s="642"/>
      <c r="DV29" s="643"/>
      <c r="DW29" s="646">
        <v>19.3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47556</v>
      </c>
      <c r="S30" s="644"/>
      <c r="T30" s="644"/>
      <c r="U30" s="644"/>
      <c r="V30" s="644"/>
      <c r="W30" s="644"/>
      <c r="X30" s="644"/>
      <c r="Y30" s="645"/>
      <c r="Z30" s="703">
        <v>0.1</v>
      </c>
      <c r="AA30" s="703"/>
      <c r="AB30" s="703"/>
      <c r="AC30" s="703"/>
      <c r="AD30" s="704" t="s">
        <v>122</v>
      </c>
      <c r="AE30" s="704"/>
      <c r="AF30" s="704"/>
      <c r="AG30" s="704"/>
      <c r="AH30" s="704"/>
      <c r="AI30" s="704"/>
      <c r="AJ30" s="704"/>
      <c r="AK30" s="704"/>
      <c r="AL30" s="646" t="s">
        <v>236</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98.9</v>
      </c>
      <c r="BH30" s="722"/>
      <c r="BI30" s="722"/>
      <c r="BJ30" s="722"/>
      <c r="BK30" s="722"/>
      <c r="BL30" s="722"/>
      <c r="BM30" s="723">
        <v>96.4</v>
      </c>
      <c r="BN30" s="722"/>
      <c r="BO30" s="722"/>
      <c r="BP30" s="722"/>
      <c r="BQ30" s="724"/>
      <c r="BR30" s="721">
        <v>98.8</v>
      </c>
      <c r="BS30" s="722"/>
      <c r="BT30" s="722"/>
      <c r="BU30" s="722"/>
      <c r="BV30" s="722"/>
      <c r="BW30" s="722"/>
      <c r="BX30" s="723">
        <v>95.6</v>
      </c>
      <c r="BY30" s="722"/>
      <c r="BZ30" s="722"/>
      <c r="CA30" s="722"/>
      <c r="CB30" s="724"/>
      <c r="CD30" s="727"/>
      <c r="CE30" s="728"/>
      <c r="CF30" s="685" t="s">
        <v>303</v>
      </c>
      <c r="CG30" s="682"/>
      <c r="CH30" s="682"/>
      <c r="CI30" s="682"/>
      <c r="CJ30" s="682"/>
      <c r="CK30" s="682"/>
      <c r="CL30" s="682"/>
      <c r="CM30" s="682"/>
      <c r="CN30" s="682"/>
      <c r="CO30" s="682"/>
      <c r="CP30" s="682"/>
      <c r="CQ30" s="683"/>
      <c r="CR30" s="641">
        <v>5731685</v>
      </c>
      <c r="CS30" s="644"/>
      <c r="CT30" s="644"/>
      <c r="CU30" s="644"/>
      <c r="CV30" s="644"/>
      <c r="CW30" s="644"/>
      <c r="CX30" s="644"/>
      <c r="CY30" s="645"/>
      <c r="CZ30" s="646">
        <v>11.4</v>
      </c>
      <c r="DA30" s="675"/>
      <c r="DB30" s="675"/>
      <c r="DC30" s="676"/>
      <c r="DD30" s="649">
        <v>5490495</v>
      </c>
      <c r="DE30" s="644"/>
      <c r="DF30" s="644"/>
      <c r="DG30" s="644"/>
      <c r="DH30" s="644"/>
      <c r="DI30" s="644"/>
      <c r="DJ30" s="644"/>
      <c r="DK30" s="645"/>
      <c r="DL30" s="649">
        <v>5490495</v>
      </c>
      <c r="DM30" s="644"/>
      <c r="DN30" s="644"/>
      <c r="DO30" s="644"/>
      <c r="DP30" s="644"/>
      <c r="DQ30" s="644"/>
      <c r="DR30" s="644"/>
      <c r="DS30" s="644"/>
      <c r="DT30" s="644"/>
      <c r="DU30" s="644"/>
      <c r="DV30" s="645"/>
      <c r="DW30" s="646">
        <v>17.7</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410015</v>
      </c>
      <c r="S31" s="644"/>
      <c r="T31" s="644"/>
      <c r="U31" s="644"/>
      <c r="V31" s="644"/>
      <c r="W31" s="644"/>
      <c r="X31" s="644"/>
      <c r="Y31" s="645"/>
      <c r="Z31" s="703">
        <v>0.8</v>
      </c>
      <c r="AA31" s="703"/>
      <c r="AB31" s="703"/>
      <c r="AC31" s="703"/>
      <c r="AD31" s="704" t="s">
        <v>122</v>
      </c>
      <c r="AE31" s="704"/>
      <c r="AF31" s="704"/>
      <c r="AG31" s="704"/>
      <c r="AH31" s="704"/>
      <c r="AI31" s="704"/>
      <c r="AJ31" s="704"/>
      <c r="AK31" s="704"/>
      <c r="AL31" s="646" t="s">
        <v>236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98.9</v>
      </c>
      <c r="BH31" s="642"/>
      <c r="BI31" s="642"/>
      <c r="BJ31" s="642"/>
      <c r="BK31" s="642"/>
      <c r="BL31" s="642"/>
      <c r="BM31" s="647">
        <v>96.1</v>
      </c>
      <c r="BN31" s="720"/>
      <c r="BO31" s="720"/>
      <c r="BP31" s="720"/>
      <c r="BQ31" s="681"/>
      <c r="BR31" s="719">
        <v>98.8</v>
      </c>
      <c r="BS31" s="642"/>
      <c r="BT31" s="642"/>
      <c r="BU31" s="642"/>
      <c r="BV31" s="642"/>
      <c r="BW31" s="642"/>
      <c r="BX31" s="647">
        <v>95.1</v>
      </c>
      <c r="BY31" s="720"/>
      <c r="BZ31" s="720"/>
      <c r="CA31" s="720"/>
      <c r="CB31" s="681"/>
      <c r="CD31" s="727"/>
      <c r="CE31" s="728"/>
      <c r="CF31" s="685" t="s">
        <v>307</v>
      </c>
      <c r="CG31" s="682"/>
      <c r="CH31" s="682"/>
      <c r="CI31" s="682"/>
      <c r="CJ31" s="682"/>
      <c r="CK31" s="682"/>
      <c r="CL31" s="682"/>
      <c r="CM31" s="682"/>
      <c r="CN31" s="682"/>
      <c r="CO31" s="682"/>
      <c r="CP31" s="682"/>
      <c r="CQ31" s="683"/>
      <c r="CR31" s="641">
        <v>534972</v>
      </c>
      <c r="CS31" s="642"/>
      <c r="CT31" s="642"/>
      <c r="CU31" s="642"/>
      <c r="CV31" s="642"/>
      <c r="CW31" s="642"/>
      <c r="CX31" s="642"/>
      <c r="CY31" s="643"/>
      <c r="CZ31" s="646">
        <v>1.1000000000000001</v>
      </c>
      <c r="DA31" s="675"/>
      <c r="DB31" s="675"/>
      <c r="DC31" s="676"/>
      <c r="DD31" s="649">
        <v>504075</v>
      </c>
      <c r="DE31" s="642"/>
      <c r="DF31" s="642"/>
      <c r="DG31" s="642"/>
      <c r="DH31" s="642"/>
      <c r="DI31" s="642"/>
      <c r="DJ31" s="642"/>
      <c r="DK31" s="643"/>
      <c r="DL31" s="649">
        <v>504075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939416</v>
      </c>
      <c r="S32" s="644"/>
      <c r="T32" s="644"/>
      <c r="U32" s="644"/>
      <c r="V32" s="644"/>
      <c r="W32" s="644"/>
      <c r="X32" s="644"/>
      <c r="Y32" s="645"/>
      <c r="Z32" s="703">
        <v>1.8</v>
      </c>
      <c r="AA32" s="703"/>
      <c r="AB32" s="703"/>
      <c r="AC32" s="703"/>
      <c r="AD32" s="704" t="s">
        <v>236</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98.9</v>
      </c>
      <c r="BH32" s="657"/>
      <c r="BI32" s="657"/>
      <c r="BJ32" s="657"/>
      <c r="BK32" s="657"/>
      <c r="BL32" s="657"/>
      <c r="BM32" s="701">
        <v>96.4</v>
      </c>
      <c r="BN32" s="657"/>
      <c r="BO32" s="657"/>
      <c r="BP32" s="657"/>
      <c r="BQ32" s="694"/>
      <c r="BR32" s="718">
        <v>98.7</v>
      </c>
      <c r="BS32" s="657"/>
      <c r="BT32" s="657"/>
      <c r="BU32" s="657"/>
      <c r="BV32" s="657"/>
      <c r="BW32" s="657"/>
      <c r="BX32" s="701">
        <v>95.6</v>
      </c>
      <c r="BY32" s="657"/>
      <c r="BZ32" s="657"/>
      <c r="CA32" s="657"/>
      <c r="CB32" s="694"/>
      <c r="CD32" s="729"/>
      <c r="CE32" s="730"/>
      <c r="CF32" s="685" t="s">
        <v>310</v>
      </c>
      <c r="CG32" s="682"/>
      <c r="CH32" s="682"/>
      <c r="CI32" s="682"/>
      <c r="CJ32" s="682"/>
      <c r="CK32" s="682"/>
      <c r="CL32" s="682"/>
      <c r="CM32" s="682"/>
      <c r="CN32" s="682"/>
      <c r="CO32" s="682"/>
      <c r="CP32" s="682"/>
      <c r="CQ32" s="683"/>
      <c r="CR32" s="641">
        <v>236</v>
      </c>
      <c r="CS32" s="644"/>
      <c r="CT32" s="644"/>
      <c r="CU32" s="644"/>
      <c r="CV32" s="644"/>
      <c r="CW32" s="644"/>
      <c r="CX32" s="644"/>
      <c r="CY32" s="645"/>
      <c r="CZ32" s="646">
        <v>0</v>
      </c>
      <c r="DA32" s="675"/>
      <c r="DB32" s="675"/>
      <c r="DC32" s="676"/>
      <c r="DD32" s="649">
        <v>236</v>
      </c>
      <c r="DE32" s="644"/>
      <c r="DF32" s="644"/>
      <c r="DG32" s="644"/>
      <c r="DH32" s="644"/>
      <c r="DI32" s="644"/>
      <c r="DJ32" s="644"/>
      <c r="DK32" s="645"/>
      <c r="DL32" s="649">
        <v>236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1687409</v>
      </c>
      <c r="S33" s="644"/>
      <c r="T33" s="644"/>
      <c r="U33" s="644"/>
      <c r="V33" s="644"/>
      <c r="W33" s="644"/>
      <c r="X33" s="644"/>
      <c r="Y33" s="645"/>
      <c r="Z33" s="703">
        <v>3.3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18914747</v>
      </c>
      <c r="CS33" s="642"/>
      <c r="CT33" s="642"/>
      <c r="CU33" s="642"/>
      <c r="CV33" s="642"/>
      <c r="CW33" s="642"/>
      <c r="CX33" s="642"/>
      <c r="CY33" s="643"/>
      <c r="CZ33" s="646">
        <v>37.799999999999997</v>
      </c>
      <c r="DA33" s="675"/>
      <c r="DB33" s="675"/>
      <c r="DC33" s="676"/>
      <c r="DD33" s="649">
        <v>15121837</v>
      </c>
      <c r="DE33" s="642"/>
      <c r="DF33" s="642"/>
      <c r="DG33" s="642"/>
      <c r="DH33" s="642"/>
      <c r="DI33" s="642"/>
      <c r="DJ33" s="642"/>
      <c r="DK33" s="643"/>
      <c r="DL33" s="649">
        <v>12404191</v>
      </c>
      <c r="DM33" s="642"/>
      <c r="DN33" s="642"/>
      <c r="DO33" s="642"/>
      <c r="DP33" s="642"/>
      <c r="DQ33" s="642"/>
      <c r="DR33" s="642"/>
      <c r="DS33" s="642"/>
      <c r="DT33" s="642"/>
      <c r="DU33" s="642"/>
      <c r="DV33" s="643"/>
      <c r="DW33" s="646">
        <v>39.9</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1092416</v>
      </c>
      <c r="S34" s="644"/>
      <c r="T34" s="644"/>
      <c r="U34" s="644"/>
      <c r="V34" s="644"/>
      <c r="W34" s="644"/>
      <c r="X34" s="644"/>
      <c r="Y34" s="645"/>
      <c r="Z34" s="703">
        <v>2.1</v>
      </c>
      <c r="AA34" s="703"/>
      <c r="AB34" s="703"/>
      <c r="AC34" s="703"/>
      <c r="AD34" s="704">
        <v>66</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6440043</v>
      </c>
      <c r="CS34" s="644"/>
      <c r="CT34" s="644"/>
      <c r="CU34" s="644"/>
      <c r="CV34" s="644"/>
      <c r="CW34" s="644"/>
      <c r="CX34" s="644"/>
      <c r="CY34" s="645"/>
      <c r="CZ34" s="646">
        <v>12.9</v>
      </c>
      <c r="DA34" s="675"/>
      <c r="DB34" s="675"/>
      <c r="DC34" s="676"/>
      <c r="DD34" s="649">
        <v>5053726</v>
      </c>
      <c r="DE34" s="644"/>
      <c r="DF34" s="644"/>
      <c r="DG34" s="644"/>
      <c r="DH34" s="644"/>
      <c r="DI34" s="644"/>
      <c r="DJ34" s="644"/>
      <c r="DK34" s="645"/>
      <c r="DL34" s="649">
        <v>4470370</v>
      </c>
      <c r="DM34" s="644"/>
      <c r="DN34" s="644"/>
      <c r="DO34" s="644"/>
      <c r="DP34" s="644"/>
      <c r="DQ34" s="644"/>
      <c r="DR34" s="644"/>
      <c r="DS34" s="644"/>
      <c r="DT34" s="644"/>
      <c r="DU34" s="644"/>
      <c r="DV34" s="645"/>
      <c r="DW34" s="646">
        <v>14.4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3933204</v>
      </c>
      <c r="S35" s="644"/>
      <c r="T35" s="644"/>
      <c r="U35" s="644"/>
      <c r="V35" s="644"/>
      <c r="W35" s="644"/>
      <c r="X35" s="644"/>
      <c r="Y35" s="645"/>
      <c r="Z35" s="703">
        <v>7.6</v>
      </c>
      <c r="AA35" s="703"/>
      <c r="AB35" s="703"/>
      <c r="AC35" s="703"/>
      <c r="AD35" s="704" t="s">
        <v>236</v>
      </c>
      <c r="AE35" s="704"/>
      <c r="AF35" s="704"/>
      <c r="AG35" s="704"/>
      <c r="AH35" s="704"/>
      <c r="AI35" s="704"/>
      <c r="AJ35" s="704"/>
      <c r="AK35" s="704"/>
      <c r="AL35" s="646" t="s">
        <v>122</v>
      </c>
      <c r="AM35" s="647"/>
      <c r="AN35" s="647"/>
      <c r="AO35" s="705"/>
      <c r="AP35" s="214"/>
      <c r="AQ35" s="709" t="s">
        <v>318</v>
      </c>
      <c r="AR35" s="710"/>
      <c r="AS35" s="710"/>
      <c r="AT35" s="710"/>
      <c r="AU35" s="710"/>
      <c r="AV35" s="710"/>
      <c r="AW35" s="710"/>
      <c r="AX35" s="710"/>
      <c r="AY35" s="711"/>
      <c r="AZ35" s="706">
        <v>5827435</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t="s">
        <v>122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478669</v>
      </c>
      <c r="CS35" s="642"/>
      <c r="CT35" s="642"/>
      <c r="CU35" s="642"/>
      <c r="CV35" s="642"/>
      <c r="CW35" s="642"/>
      <c r="CX35" s="642"/>
      <c r="CY35" s="643"/>
      <c r="CZ35" s="646">
        <v>1</v>
      </c>
      <c r="DA35" s="675"/>
      <c r="DB35" s="675"/>
      <c r="DC35" s="676"/>
      <c r="DD35" s="649">
        <v>381809</v>
      </c>
      <c r="DE35" s="642"/>
      <c r="DF35" s="642"/>
      <c r="DG35" s="642"/>
      <c r="DH35" s="642"/>
      <c r="DI35" s="642"/>
      <c r="DJ35" s="642"/>
      <c r="DK35" s="643"/>
      <c r="DL35" s="649">
        <v>309404</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1752376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-529344</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5670855</v>
      </c>
      <c r="CS36" s="644"/>
      <c r="CT36" s="644"/>
      <c r="CU36" s="644"/>
      <c r="CV36" s="644"/>
      <c r="CW36" s="644"/>
      <c r="CX36" s="644"/>
      <c r="CY36" s="645"/>
      <c r="CZ36" s="646">
        <v>11.3</v>
      </c>
      <c r="DA36" s="675"/>
      <c r="DB36" s="675"/>
      <c r="DC36" s="676"/>
      <c r="DD36" s="649">
        <v>4318051</v>
      </c>
      <c r="DE36" s="644"/>
      <c r="DF36" s="644"/>
      <c r="DG36" s="644"/>
      <c r="DH36" s="644"/>
      <c r="DI36" s="644"/>
      <c r="DJ36" s="644"/>
      <c r="DK36" s="645"/>
      <c r="DL36" s="649">
        <v>3401439</v>
      </c>
      <c r="DM36" s="644"/>
      <c r="DN36" s="644"/>
      <c r="DO36" s="644"/>
      <c r="DP36" s="644"/>
      <c r="DQ36" s="644"/>
      <c r="DR36" s="644"/>
      <c r="DS36" s="644"/>
      <c r="DT36" s="644"/>
      <c r="DU36" s="644"/>
      <c r="DV36" s="645"/>
      <c r="DW36" s="646">
        <v>10.9</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2014204</v>
      </c>
      <c r="S37" s="644"/>
      <c r="T37" s="644"/>
      <c r="U37" s="644"/>
      <c r="V37" s="644"/>
      <c r="W37" s="644"/>
      <c r="X37" s="644"/>
      <c r="Y37" s="645"/>
      <c r="Z37" s="703">
        <v>3.9</v>
      </c>
      <c r="AA37" s="703"/>
      <c r="AB37" s="703"/>
      <c r="AC37" s="703"/>
      <c r="AD37" s="704" t="s">
        <v>122</v>
      </c>
      <c r="AE37" s="704"/>
      <c r="AF37" s="704"/>
      <c r="AG37" s="704"/>
      <c r="AH37" s="704"/>
      <c r="AI37" s="704"/>
      <c r="AJ37" s="704"/>
      <c r="AK37" s="704"/>
      <c r="AL37" s="646" t="s">
        <v>122</v>
      </c>
      <c r="AM37" s="647"/>
      <c r="AN37" s="647"/>
      <c r="AO37" s="705"/>
      <c r="AQ37" s="678" t="s">
        <v>326</v>
      </c>
      <c r="AR37" s="679"/>
      <c r="AS37" s="679"/>
      <c r="AT37" s="679"/>
      <c r="AU37" s="679"/>
      <c r="AV37" s="679"/>
      <c r="AW37" s="679"/>
      <c r="AX37" s="679"/>
      <c r="AY37" s="680"/>
      <c r="AZ37" s="641">
        <v>26481</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22420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2826416</v>
      </c>
      <c r="CS37" s="642"/>
      <c r="CT37" s="642"/>
      <c r="CU37" s="642"/>
      <c r="CV37" s="642"/>
      <c r="CW37" s="642"/>
      <c r="CX37" s="642"/>
      <c r="CY37" s="643"/>
      <c r="CZ37" s="646">
        <v>5.6</v>
      </c>
      <c r="DA37" s="675"/>
      <c r="DB37" s="675"/>
      <c r="DC37" s="676"/>
      <c r="DD37" s="649">
        <v>2826416</v>
      </c>
      <c r="DE37" s="642"/>
      <c r="DF37" s="642"/>
      <c r="DG37" s="642"/>
      <c r="DH37" s="642"/>
      <c r="DI37" s="642"/>
      <c r="DJ37" s="642"/>
      <c r="DK37" s="643"/>
      <c r="DL37" s="649">
        <v>2593863</v>
      </c>
      <c r="DM37" s="642"/>
      <c r="DN37" s="642"/>
      <c r="DO37" s="642"/>
      <c r="DP37" s="642"/>
      <c r="DQ37" s="642"/>
      <c r="DR37" s="642"/>
      <c r="DS37" s="642"/>
      <c r="DT37" s="642"/>
      <c r="DU37" s="642"/>
      <c r="DV37" s="643"/>
      <c r="DW37" s="646">
        <v>8.3000000000000007</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51770980</v>
      </c>
      <c r="S38" s="693"/>
      <c r="T38" s="693"/>
      <c r="U38" s="693"/>
      <c r="V38" s="693"/>
      <c r="W38" s="693"/>
      <c r="X38" s="693"/>
      <c r="Y38" s="698"/>
      <c r="Z38" s="699">
        <v>100</v>
      </c>
      <c r="AA38" s="699"/>
      <c r="AB38" s="699"/>
      <c r="AC38" s="699"/>
      <c r="AD38" s="700">
        <v>29080232</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38172</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5800954</v>
      </c>
      <c r="CS38" s="644"/>
      <c r="CT38" s="644"/>
      <c r="CU38" s="644"/>
      <c r="CV38" s="644"/>
      <c r="CW38" s="644"/>
      <c r="CX38" s="644"/>
      <c r="CY38" s="645"/>
      <c r="CZ38" s="646">
        <v>11.6</v>
      </c>
      <c r="DA38" s="675"/>
      <c r="DB38" s="675"/>
      <c r="DC38" s="676"/>
      <c r="DD38" s="649">
        <v>5141751</v>
      </c>
      <c r="DE38" s="644"/>
      <c r="DF38" s="644"/>
      <c r="DG38" s="644"/>
      <c r="DH38" s="644"/>
      <c r="DI38" s="644"/>
      <c r="DJ38" s="644"/>
      <c r="DK38" s="645"/>
      <c r="DL38" s="649">
        <v>4222978</v>
      </c>
      <c r="DM38" s="644"/>
      <c r="DN38" s="644"/>
      <c r="DO38" s="644"/>
      <c r="DP38" s="644"/>
      <c r="DQ38" s="644"/>
      <c r="DR38" s="644"/>
      <c r="DS38" s="644"/>
      <c r="DT38" s="644"/>
      <c r="DU38" s="644"/>
      <c r="DV38" s="645"/>
      <c r="DW38" s="646">
        <v>13.6</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236</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451253</v>
      </c>
      <c r="CS39" s="642"/>
      <c r="CT39" s="642"/>
      <c r="CU39" s="642"/>
      <c r="CV39" s="642"/>
      <c r="CW39" s="642"/>
      <c r="CX39" s="642"/>
      <c r="CY39" s="643"/>
      <c r="CZ39" s="646">
        <v>0.9</v>
      </c>
      <c r="DA39" s="675"/>
      <c r="DB39" s="675"/>
      <c r="DC39" s="676"/>
      <c r="DD39" s="649">
        <v>219227</v>
      </c>
      <c r="DE39" s="642"/>
      <c r="DF39" s="642"/>
      <c r="DG39" s="642"/>
      <c r="DH39" s="642"/>
      <c r="DI39" s="642"/>
      <c r="DJ39" s="642"/>
      <c r="DK39" s="643"/>
      <c r="DL39" s="649" t="s">
        <v>236</v>
      </c>
      <c r="DM39" s="642"/>
      <c r="DN39" s="642"/>
      <c r="DO39" s="642"/>
      <c r="DP39" s="642"/>
      <c r="DQ39" s="642"/>
      <c r="DR39" s="642"/>
      <c r="DS39" s="642"/>
      <c r="DT39" s="642"/>
      <c r="DU39" s="642"/>
      <c r="DV39" s="643"/>
      <c r="DW39" s="646" t="s">
        <v>130</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1255114</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72973</v>
      </c>
      <c r="CS40" s="644"/>
      <c r="CT40" s="644"/>
      <c r="CU40" s="644"/>
      <c r="CV40" s="644"/>
      <c r="CW40" s="644"/>
      <c r="CX40" s="644"/>
      <c r="CY40" s="645"/>
      <c r="CZ40" s="646">
        <v>0.1</v>
      </c>
      <c r="DA40" s="675"/>
      <c r="DB40" s="675"/>
      <c r="DC40" s="676"/>
      <c r="DD40" s="649">
        <v>7273</v>
      </c>
      <c r="DE40" s="644"/>
      <c r="DF40" s="644"/>
      <c r="DG40" s="644"/>
      <c r="DH40" s="644"/>
      <c r="DI40" s="644"/>
      <c r="DJ40" s="644"/>
      <c r="DK40" s="645"/>
      <c r="DL40" s="649" t="s">
        <v>122</v>
      </c>
      <c r="DM40" s="644"/>
      <c r="DN40" s="644"/>
      <c r="DO40" s="644"/>
      <c r="DP40" s="644"/>
      <c r="DQ40" s="644"/>
      <c r="DR40" s="644"/>
      <c r="DS40" s="644"/>
      <c r="DT40" s="644"/>
      <c r="DU40" s="644"/>
      <c r="DV40" s="645"/>
      <c r="DW40" s="646" t="s">
        <v>130</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2793441</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272</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236</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5285717</v>
      </c>
      <c r="CS42" s="644"/>
      <c r="CT42" s="644"/>
      <c r="CU42" s="644"/>
      <c r="CV42" s="644"/>
      <c r="CW42" s="644"/>
      <c r="CX42" s="644"/>
      <c r="CY42" s="645"/>
      <c r="CZ42" s="646">
        <v>10.6</v>
      </c>
      <c r="DA42" s="647"/>
      <c r="DB42" s="647"/>
      <c r="DC42" s="648"/>
      <c r="DD42" s="649">
        <v>2008629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280313</v>
      </c>
      <c r="CS43" s="642"/>
      <c r="CT43" s="642"/>
      <c r="CU43" s="642"/>
      <c r="CV43" s="642"/>
      <c r="CW43" s="642"/>
      <c r="CX43" s="642"/>
      <c r="CY43" s="643"/>
      <c r="CZ43" s="646">
        <v>0.6</v>
      </c>
      <c r="DA43" s="675"/>
      <c r="DB43" s="675"/>
      <c r="DC43" s="676"/>
      <c r="DD43" s="649">
        <v>280313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5270727</v>
      </c>
      <c r="CS44" s="644"/>
      <c r="CT44" s="644"/>
      <c r="CU44" s="644"/>
      <c r="CV44" s="644"/>
      <c r="CW44" s="644"/>
      <c r="CX44" s="644"/>
      <c r="CY44" s="645"/>
      <c r="CZ44" s="646">
        <v>10.5</v>
      </c>
      <c r="DA44" s="647"/>
      <c r="DB44" s="647"/>
      <c r="DC44" s="648"/>
      <c r="DD44" s="649">
        <v>2008629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1913978</v>
      </c>
      <c r="CS45" s="642"/>
      <c r="CT45" s="642"/>
      <c r="CU45" s="642"/>
      <c r="CV45" s="642"/>
      <c r="CW45" s="642"/>
      <c r="CX45" s="642"/>
      <c r="CY45" s="643"/>
      <c r="CZ45" s="646">
        <v>3.8</v>
      </c>
      <c r="DA45" s="675"/>
      <c r="DB45" s="675"/>
      <c r="DC45" s="676"/>
      <c r="DD45" s="649">
        <v>348671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3199375</v>
      </c>
      <c r="CS46" s="644"/>
      <c r="CT46" s="644"/>
      <c r="CU46" s="644"/>
      <c r="CV46" s="644"/>
      <c r="CW46" s="644"/>
      <c r="CX46" s="644"/>
      <c r="CY46" s="645"/>
      <c r="CZ46" s="646">
        <v>6.4</v>
      </c>
      <c r="DA46" s="647"/>
      <c r="DB46" s="647"/>
      <c r="DC46" s="648"/>
      <c r="DD46" s="649">
        <v>1584577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14990</v>
      </c>
      <c r="CS47" s="642"/>
      <c r="CT47" s="642"/>
      <c r="CU47" s="642"/>
      <c r="CV47" s="642"/>
      <c r="CW47" s="642"/>
      <c r="CX47" s="642"/>
      <c r="CY47" s="643"/>
      <c r="CZ47" s="646">
        <v>0</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130</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50093071</v>
      </c>
      <c r="CS49" s="657"/>
      <c r="CT49" s="657"/>
      <c r="CU49" s="657"/>
      <c r="CV49" s="657"/>
      <c r="CW49" s="657"/>
      <c r="CX49" s="657"/>
      <c r="CY49" s="658"/>
      <c r="CZ49" s="659">
        <v>100</v>
      </c>
      <c r="DA49" s="660"/>
      <c r="DB49" s="660"/>
      <c r="DC49" s="661"/>
      <c r="DD49" s="662">
        <v>32857366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M59N8bdceX9rYqZ5wPY2lHfAEk6CDv5mp8Ud1BDqi1LoFk4i40Wkx/pTAO1gHfj2xjJ1bawtAc1KPCDP0R9tg==" saltValue="mbbBfQQMeT6w2pgv4tMq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51342</v>
      </c>
      <c r="R7" s="1174"/>
      <c r="S7" s="1174"/>
      <c r="T7" s="1174"/>
      <c r="U7" s="1174"/>
      <c r="V7" s="1174">
        <v>49720</v>
      </c>
      <c r="W7" s="1174"/>
      <c r="X7" s="1174"/>
      <c r="Y7" s="1174"/>
      <c r="Z7" s="1174"/>
      <c r="AA7" s="1174">
        <v>1622</v>
      </c>
      <c r="AB7" s="1174"/>
      <c r="AC7" s="1174"/>
      <c r="AD7" s="1174"/>
      <c r="AE7" s="1175"/>
      <c r="AF7" s="1176">
        <v>1493</v>
      </c>
      <c r="AG7" s="1177"/>
      <c r="AH7" s="1177"/>
      <c r="AI7" s="1177"/>
      <c r="AJ7" s="1178"/>
      <c r="AK7" s="1160">
        <v>939</v>
      </c>
      <c r="AL7" s="1161"/>
      <c r="AM7" s="1161"/>
      <c r="AN7" s="1161"/>
      <c r="AO7" s="1161"/>
      <c r="AP7" s="1161">
        <v>59706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600</v>
      </c>
      <c r="BT7" s="1165"/>
      <c r="BU7" s="1165"/>
      <c r="BV7" s="1165"/>
      <c r="BW7" s="1165"/>
      <c r="BX7" s="1165"/>
      <c r="BY7" s="1165"/>
      <c r="BZ7" s="1165"/>
      <c r="CA7" s="1165"/>
      <c r="CB7" s="1165"/>
      <c r="CC7" s="1165"/>
      <c r="CD7" s="1165"/>
      <c r="CE7" s="1165"/>
      <c r="CF7" s="1165"/>
      <c r="CG7" s="1166"/>
      <c r="CH7" s="1157">
        <v>2</v>
      </c>
      <c r="CI7" s="1158"/>
      <c r="CJ7" s="1158"/>
      <c r="CK7" s="1158"/>
      <c r="CL7" s="1159"/>
      <c r="CM7" s="1157">
        <v>29</v>
      </c>
      <c r="CN7" s="1158"/>
      <c r="CO7" s="1158"/>
      <c r="CP7" s="1158"/>
      <c r="CQ7" s="1159"/>
      <c r="CR7" s="1157">
        <v>10</v>
      </c>
      <c r="CS7" s="1158"/>
      <c r="CT7" s="1158"/>
      <c r="CU7" s="1158"/>
      <c r="CV7" s="1159"/>
      <c r="CW7" s="1157" t="s">
        <v>608</v>
      </c>
      <c r="CX7" s="1158"/>
      <c r="CY7" s="1158"/>
      <c r="CZ7" s="1158"/>
      <c r="DA7" s="1159"/>
      <c r="DB7" s="1157" t="s">
        <v>611</v>
      </c>
      <c r="DC7" s="1158"/>
      <c r="DD7" s="1158"/>
      <c r="DE7" s="1158"/>
      <c r="DF7" s="1159"/>
      <c r="DG7" s="1157" t="s">
        <v>612</v>
      </c>
      <c r="DH7" s="1158"/>
      <c r="DI7" s="1158"/>
      <c r="DJ7" s="1158"/>
      <c r="DK7" s="1159"/>
      <c r="DL7" s="1157" t="s">
        <v>608</v>
      </c>
      <c r="DM7" s="1158"/>
      <c r="DN7" s="1158"/>
      <c r="DO7" s="1158"/>
      <c r="DP7" s="1159"/>
      <c r="DQ7" s="1157" t="s">
        <v>608</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164</v>
      </c>
      <c r="R8" s="1113"/>
      <c r="S8" s="1113"/>
      <c r="T8" s="1113"/>
      <c r="U8" s="1113"/>
      <c r="V8" s="1113">
        <v>141</v>
      </c>
      <c r="W8" s="1113"/>
      <c r="X8" s="1113"/>
      <c r="Y8" s="1113"/>
      <c r="Z8" s="1113"/>
      <c r="AA8" s="1113">
        <v>24</v>
      </c>
      <c r="AB8" s="1113"/>
      <c r="AC8" s="1113"/>
      <c r="AD8" s="1113"/>
      <c r="AE8" s="1114"/>
      <c r="AF8" s="1088">
        <v>24</v>
      </c>
      <c r="AG8" s="1089"/>
      <c r="AH8" s="1089"/>
      <c r="AI8" s="1089"/>
      <c r="AJ8" s="1090"/>
      <c r="AK8" s="1155">
        <v>32</v>
      </c>
      <c r="AL8" s="1156"/>
      <c r="AM8" s="1156"/>
      <c r="AN8" s="1156"/>
      <c r="AO8" s="1156"/>
      <c r="AP8" s="1156" t="s">
        <v>608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601</v>
      </c>
      <c r="BT8" s="1084"/>
      <c r="BU8" s="1084"/>
      <c r="BV8" s="1084"/>
      <c r="BW8" s="1084"/>
      <c r="BX8" s="1084"/>
      <c r="BY8" s="1084"/>
      <c r="BZ8" s="1084"/>
      <c r="CA8" s="1084"/>
      <c r="CB8" s="1084"/>
      <c r="CC8" s="1084"/>
      <c r="CD8" s="1084"/>
      <c r="CE8" s="1084"/>
      <c r="CF8" s="1084"/>
      <c r="CG8" s="1085"/>
      <c r="CH8" s="1058">
        <v>4</v>
      </c>
      <c r="CI8" s="1059"/>
      <c r="CJ8" s="1059"/>
      <c r="CK8" s="1059"/>
      <c r="CL8" s="1060"/>
      <c r="CM8" s="1058">
        <v>21</v>
      </c>
      <c r="CN8" s="1059"/>
      <c r="CO8" s="1059"/>
      <c r="CP8" s="1059"/>
      <c r="CQ8" s="1060"/>
      <c r="CR8" s="1058">
        <v>3</v>
      </c>
      <c r="CS8" s="1059"/>
      <c r="CT8" s="1059"/>
      <c r="CU8" s="1059"/>
      <c r="CV8" s="1060"/>
      <c r="CW8" s="1058">
        <v>15</v>
      </c>
      <c r="CX8" s="1059"/>
      <c r="CY8" s="1059"/>
      <c r="CZ8" s="1059"/>
      <c r="DA8" s="1060"/>
      <c r="DB8" s="1058" t="s">
        <v>608</v>
      </c>
      <c r="DC8" s="1059"/>
      <c r="DD8" s="1059"/>
      <c r="DE8" s="1059"/>
      <c r="DF8" s="1060"/>
      <c r="DG8" s="1058" t="s">
        <v>608</v>
      </c>
      <c r="DH8" s="1059"/>
      <c r="DI8" s="1059"/>
      <c r="DJ8" s="1059"/>
      <c r="DK8" s="1060"/>
      <c r="DL8" s="1058" t="s">
        <v>608</v>
      </c>
      <c r="DM8" s="1059"/>
      <c r="DN8" s="1059"/>
      <c r="DO8" s="1059"/>
      <c r="DP8" s="1060"/>
      <c r="DQ8" s="1058" t="s">
        <v>608</v>
      </c>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1004</v>
      </c>
      <c r="R9" s="1113"/>
      <c r="S9" s="1113"/>
      <c r="T9" s="1113"/>
      <c r="U9" s="1113"/>
      <c r="V9" s="1113">
        <v>956</v>
      </c>
      <c r="W9" s="1113"/>
      <c r="X9" s="1113"/>
      <c r="Y9" s="1113"/>
      <c r="Z9" s="1113"/>
      <c r="AA9" s="1113">
        <v>49</v>
      </c>
      <c r="AB9" s="1113"/>
      <c r="AC9" s="1113"/>
      <c r="AD9" s="1113"/>
      <c r="AE9" s="1114"/>
      <c r="AF9" s="1088">
        <v>15</v>
      </c>
      <c r="AG9" s="1089"/>
      <c r="AH9" s="1089"/>
      <c r="AI9" s="1089"/>
      <c r="AJ9" s="1090"/>
      <c r="AK9" s="1155">
        <v>113</v>
      </c>
      <c r="AL9" s="1156"/>
      <c r="AM9" s="1156"/>
      <c r="AN9" s="1156"/>
      <c r="AO9" s="1156"/>
      <c r="AP9" s="1156">
        <v>2132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602</v>
      </c>
      <c r="BT9" s="1084"/>
      <c r="BU9" s="1084"/>
      <c r="BV9" s="1084"/>
      <c r="BW9" s="1084"/>
      <c r="BX9" s="1084"/>
      <c r="BY9" s="1084"/>
      <c r="BZ9" s="1084"/>
      <c r="CA9" s="1084"/>
      <c r="CB9" s="1084"/>
      <c r="CC9" s="1084"/>
      <c r="CD9" s="1084"/>
      <c r="CE9" s="1084"/>
      <c r="CF9" s="1084"/>
      <c r="CG9" s="1085"/>
      <c r="CH9" s="1058">
        <v>15</v>
      </c>
      <c r="CI9" s="1059"/>
      <c r="CJ9" s="1059"/>
      <c r="CK9" s="1059"/>
      <c r="CL9" s="1060"/>
      <c r="CM9" s="1058">
        <v>109</v>
      </c>
      <c r="CN9" s="1059"/>
      <c r="CO9" s="1059"/>
      <c r="CP9" s="1059"/>
      <c r="CQ9" s="1060"/>
      <c r="CR9" s="1058">
        <v>60</v>
      </c>
      <c r="CS9" s="1059"/>
      <c r="CT9" s="1059"/>
      <c r="CU9" s="1059"/>
      <c r="CV9" s="1060"/>
      <c r="CW9" s="1058">
        <v>56</v>
      </c>
      <c r="CX9" s="1059"/>
      <c r="CY9" s="1059"/>
      <c r="CZ9" s="1059"/>
      <c r="DA9" s="1060"/>
      <c r="DB9" s="1058" t="s">
        <v>608</v>
      </c>
      <c r="DC9" s="1059"/>
      <c r="DD9" s="1059"/>
      <c r="DE9" s="1059"/>
      <c r="DF9" s="1060"/>
      <c r="DG9" s="1058" t="s">
        <v>608</v>
      </c>
      <c r="DH9" s="1059"/>
      <c r="DI9" s="1059"/>
      <c r="DJ9" s="1059"/>
      <c r="DK9" s="1060"/>
      <c r="DL9" s="1058" t="s">
        <v>611</v>
      </c>
      <c r="DM9" s="1059"/>
      <c r="DN9" s="1059"/>
      <c r="DO9" s="1059"/>
      <c r="DP9" s="1060"/>
      <c r="DQ9" s="1058" t="s">
        <v>611</v>
      </c>
      <c r="DR9" s="1059"/>
      <c r="DS9" s="1059"/>
      <c r="DT9" s="1059"/>
      <c r="DU9" s="1060"/>
      <c r="DV9" s="1061"/>
      <c r="DW9" s="1062"/>
      <c r="DX9" s="1062"/>
      <c r="DY9" s="1062"/>
      <c r="DZ9" s="1063"/>
      <c r="EA9" s="234"/>
    </row>
    <row r="10" spans="1:131" s="235" customFormat="1" ht="26.25" customHeight="1" x14ac:dyDescent="0.15">
      <c r="A10" s="241">
        <v>4</v>
      </c>
      <c r="B10" s="1106" t="s">
        <v>379</v>
      </c>
      <c r="C10" s="1107"/>
      <c r="D10" s="1107"/>
      <c r="E10" s="1107"/>
      <c r="F10" s="1107"/>
      <c r="G10" s="1107"/>
      <c r="H10" s="1107"/>
      <c r="I10" s="1107"/>
      <c r="J10" s="1107"/>
      <c r="K10" s="1107"/>
      <c r="L10" s="1107"/>
      <c r="M10" s="1107"/>
      <c r="N10" s="1107"/>
      <c r="O10" s="1107"/>
      <c r="P10" s="1108"/>
      <c r="Q10" s="1112">
        <v>22</v>
      </c>
      <c r="R10" s="1113"/>
      <c r="S10" s="1113"/>
      <c r="T10" s="1113"/>
      <c r="U10" s="1113"/>
      <c r="V10" s="1113">
        <v>21</v>
      </c>
      <c r="W10" s="1113"/>
      <c r="X10" s="1113"/>
      <c r="Y10" s="1113"/>
      <c r="Z10" s="1113"/>
      <c r="AA10" s="1113">
        <v>1</v>
      </c>
      <c r="AB10" s="1113"/>
      <c r="AC10" s="1113"/>
      <c r="AD10" s="1113"/>
      <c r="AE10" s="1114"/>
      <c r="AF10" s="1088">
        <v>1</v>
      </c>
      <c r="AG10" s="1089"/>
      <c r="AH10" s="1089"/>
      <c r="AI10" s="1089"/>
      <c r="AJ10" s="1090"/>
      <c r="AK10" s="1155">
        <v>0</v>
      </c>
      <c r="AL10" s="1156"/>
      <c r="AM10" s="1156"/>
      <c r="AN10" s="1156"/>
      <c r="AO10" s="1156"/>
      <c r="AP10" s="1156" t="s">
        <v>609</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t="s">
        <v>380</v>
      </c>
      <c r="C11" s="1107"/>
      <c r="D11" s="1107"/>
      <c r="E11" s="1107"/>
      <c r="F11" s="1107"/>
      <c r="G11" s="1107"/>
      <c r="H11" s="1107"/>
      <c r="I11" s="1107"/>
      <c r="J11" s="1107"/>
      <c r="K11" s="1107"/>
      <c r="L11" s="1107"/>
      <c r="M11" s="1107"/>
      <c r="N11" s="1107"/>
      <c r="O11" s="1107"/>
      <c r="P11" s="1108"/>
      <c r="Q11" s="1112">
        <v>177</v>
      </c>
      <c r="R11" s="1113"/>
      <c r="S11" s="1113"/>
      <c r="T11" s="1113"/>
      <c r="U11" s="1113"/>
      <c r="V11" s="1113">
        <v>177</v>
      </c>
      <c r="W11" s="1113"/>
      <c r="X11" s="1113"/>
      <c r="Y11" s="1113"/>
      <c r="Z11" s="1113"/>
      <c r="AA11" s="1113" t="s">
        <v>608</v>
      </c>
      <c r="AB11" s="1113"/>
      <c r="AC11" s="1113"/>
      <c r="AD11" s="1113"/>
      <c r="AE11" s="1114"/>
      <c r="AF11" s="1088" t="s">
        <v>381</v>
      </c>
      <c r="AG11" s="1089"/>
      <c r="AH11" s="1089"/>
      <c r="AI11" s="1089"/>
      <c r="AJ11" s="1090"/>
      <c r="AK11" s="1155">
        <v>177</v>
      </c>
      <c r="AL11" s="1156"/>
      <c r="AM11" s="1156"/>
      <c r="AN11" s="1156"/>
      <c r="AO11" s="1156"/>
      <c r="AP11" s="1156">
        <v>341</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52332</v>
      </c>
      <c r="R23" s="1138"/>
      <c r="S23" s="1138"/>
      <c r="T23" s="1138"/>
      <c r="U23" s="1138"/>
      <c r="V23" s="1138">
        <v>50638</v>
      </c>
      <c r="W23" s="1138"/>
      <c r="X23" s="1138"/>
      <c r="Y23" s="1138"/>
      <c r="Z23" s="1138"/>
      <c r="AA23" s="1138">
        <v>1694</v>
      </c>
      <c r="AB23" s="1138"/>
      <c r="AC23" s="1138"/>
      <c r="AD23" s="1138"/>
      <c r="AE23" s="1139"/>
      <c r="AF23" s="1140">
        <v>1533</v>
      </c>
      <c r="AG23" s="1138"/>
      <c r="AH23" s="1138"/>
      <c r="AI23" s="1138"/>
      <c r="AJ23" s="1141"/>
      <c r="AK23" s="1142"/>
      <c r="AL23" s="1143"/>
      <c r="AM23" s="1143"/>
      <c r="AN23" s="1143"/>
      <c r="AO23" s="1143"/>
      <c r="AP23" s="1138">
        <v>62179</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17830</v>
      </c>
      <c r="R28" s="1123"/>
      <c r="S28" s="1123"/>
      <c r="T28" s="1123"/>
      <c r="U28" s="1123"/>
      <c r="V28" s="1123">
        <v>17830</v>
      </c>
      <c r="W28" s="1123"/>
      <c r="X28" s="1123"/>
      <c r="Y28" s="1123"/>
      <c r="Z28" s="1123"/>
      <c r="AA28" s="1123" t="s">
        <v>613</v>
      </c>
      <c r="AB28" s="1123"/>
      <c r="AC28" s="1123"/>
      <c r="AD28" s="1123"/>
      <c r="AE28" s="1124"/>
      <c r="AF28" s="1125" t="s">
        <v>528</v>
      </c>
      <c r="AG28" s="1123"/>
      <c r="AH28" s="1123"/>
      <c r="AI28" s="1123"/>
      <c r="AJ28" s="1126"/>
      <c r="AK28" s="1127">
        <v>1225</v>
      </c>
      <c r="AL28" s="1115"/>
      <c r="AM28" s="1115"/>
      <c r="AN28" s="1115"/>
      <c r="AO28" s="1115"/>
      <c r="AP28" s="1115" t="s">
        <v>615</v>
      </c>
      <c r="AQ28" s="1115"/>
      <c r="AR28" s="1115"/>
      <c r="AS28" s="1115"/>
      <c r="AT28" s="1115"/>
      <c r="AU28" s="1115" t="s">
        <v>613</v>
      </c>
      <c r="AV28" s="1115"/>
      <c r="AW28" s="1115"/>
      <c r="AX28" s="1115"/>
      <c r="AY28" s="1115"/>
      <c r="AZ28" s="1116" t="s">
        <v>617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65</v>
      </c>
      <c r="R29" s="1113"/>
      <c r="S29" s="1113"/>
      <c r="T29" s="1113"/>
      <c r="U29" s="1113"/>
      <c r="V29" s="1113">
        <v>63</v>
      </c>
      <c r="W29" s="1113"/>
      <c r="X29" s="1113"/>
      <c r="Y29" s="1113"/>
      <c r="Z29" s="1113"/>
      <c r="AA29" s="1113">
        <v>2</v>
      </c>
      <c r="AB29" s="1113"/>
      <c r="AC29" s="1113"/>
      <c r="AD29" s="1113"/>
      <c r="AE29" s="1114"/>
      <c r="AF29" s="1088">
        <v>2</v>
      </c>
      <c r="AG29" s="1089"/>
      <c r="AH29" s="1089"/>
      <c r="AI29" s="1089"/>
      <c r="AJ29" s="1090"/>
      <c r="AK29" s="1049">
        <v>24</v>
      </c>
      <c r="AL29" s="1040"/>
      <c r="AM29" s="1040"/>
      <c r="AN29" s="1040"/>
      <c r="AO29" s="1040"/>
      <c r="AP29" s="1040" t="s">
        <v>616</v>
      </c>
      <c r="AQ29" s="1040"/>
      <c r="AR29" s="1040"/>
      <c r="AS29" s="1040"/>
      <c r="AT29" s="1040"/>
      <c r="AU29" s="1040" t="s">
        <v>613</v>
      </c>
      <c r="AV29" s="1040"/>
      <c r="AW29" s="1040"/>
      <c r="AX29" s="1040"/>
      <c r="AY29" s="1040"/>
      <c r="AZ29" s="1111" t="s">
        <v>617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9913</v>
      </c>
      <c r="R30" s="1113"/>
      <c r="S30" s="1113"/>
      <c r="T30" s="1113"/>
      <c r="U30" s="1113"/>
      <c r="V30" s="1113">
        <v>9657</v>
      </c>
      <c r="W30" s="1113"/>
      <c r="X30" s="1113"/>
      <c r="Y30" s="1113"/>
      <c r="Z30" s="1113"/>
      <c r="AA30" s="1113">
        <v>257</v>
      </c>
      <c r="AB30" s="1113"/>
      <c r="AC30" s="1113"/>
      <c r="AD30" s="1113"/>
      <c r="AE30" s="1114"/>
      <c r="AF30" s="1088">
        <v>257</v>
      </c>
      <c r="AG30" s="1089"/>
      <c r="AH30" s="1089"/>
      <c r="AI30" s="1089"/>
      <c r="AJ30" s="1090"/>
      <c r="AK30" s="1049">
        <v>1376</v>
      </c>
      <c r="AL30" s="1040"/>
      <c r="AM30" s="1040"/>
      <c r="AN30" s="1040"/>
      <c r="AO30" s="1040"/>
      <c r="AP30" s="1040" t="s">
        <v>617</v>
      </c>
      <c r="AQ30" s="1040"/>
      <c r="AR30" s="1040"/>
      <c r="AS30" s="1040"/>
      <c r="AT30" s="1040"/>
      <c r="AU30" s="1040" t="s">
        <v>617</v>
      </c>
      <c r="AV30" s="1040"/>
      <c r="AW30" s="1040"/>
      <c r="AX30" s="1040"/>
      <c r="AY30" s="1040"/>
      <c r="AZ30" s="1111" t="s">
        <v>617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36</v>
      </c>
      <c r="R31" s="1113"/>
      <c r="S31" s="1113"/>
      <c r="T31" s="1113"/>
      <c r="U31" s="1113"/>
      <c r="V31" s="1113">
        <v>34</v>
      </c>
      <c r="W31" s="1113"/>
      <c r="X31" s="1113"/>
      <c r="Y31" s="1113"/>
      <c r="Z31" s="1113"/>
      <c r="AA31" s="1113">
        <v>2</v>
      </c>
      <c r="AB31" s="1113"/>
      <c r="AC31" s="1113"/>
      <c r="AD31" s="1113"/>
      <c r="AE31" s="1114"/>
      <c r="AF31" s="1088">
        <v>2</v>
      </c>
      <c r="AG31" s="1089"/>
      <c r="AH31" s="1089"/>
      <c r="AI31" s="1089"/>
      <c r="AJ31" s="1090"/>
      <c r="AK31" s="1049">
        <v>23</v>
      </c>
      <c r="AL31" s="1040"/>
      <c r="AM31" s="1040"/>
      <c r="AN31" s="1040"/>
      <c r="AO31" s="1040"/>
      <c r="AP31" s="1040" t="s">
        <v>615</v>
      </c>
      <c r="AQ31" s="1040"/>
      <c r="AR31" s="1040"/>
      <c r="AS31" s="1040"/>
      <c r="AT31" s="1040"/>
      <c r="AU31" s="1040" t="s">
        <v>618</v>
      </c>
      <c r="AV31" s="1040"/>
      <c r="AW31" s="1040"/>
      <c r="AX31" s="1040"/>
      <c r="AY31" s="1040"/>
      <c r="AZ31" s="1111" t="s">
        <v>617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1286</v>
      </c>
      <c r="R32" s="1113"/>
      <c r="S32" s="1113"/>
      <c r="T32" s="1113"/>
      <c r="U32" s="1113"/>
      <c r="V32" s="1113">
        <v>1283</v>
      </c>
      <c r="W32" s="1113"/>
      <c r="X32" s="1113"/>
      <c r="Y32" s="1113"/>
      <c r="Z32" s="1113"/>
      <c r="AA32" s="1113">
        <v>2</v>
      </c>
      <c r="AB32" s="1113"/>
      <c r="AC32" s="1113"/>
      <c r="AD32" s="1113"/>
      <c r="AE32" s="1114"/>
      <c r="AF32" s="1088">
        <v>2</v>
      </c>
      <c r="AG32" s="1089"/>
      <c r="AH32" s="1089"/>
      <c r="AI32" s="1089"/>
      <c r="AJ32" s="1090"/>
      <c r="AK32" s="1049">
        <v>261</v>
      </c>
      <c r="AL32" s="1040"/>
      <c r="AM32" s="1040"/>
      <c r="AN32" s="1040"/>
      <c r="AO32" s="1040"/>
      <c r="AP32" s="1040" t="s">
        <v>615</v>
      </c>
      <c r="AQ32" s="1040"/>
      <c r="AR32" s="1040"/>
      <c r="AS32" s="1040"/>
      <c r="AT32" s="1040"/>
      <c r="AU32" s="1040" t="s">
        <v>617</v>
      </c>
      <c r="AV32" s="1040"/>
      <c r="AW32" s="1040"/>
      <c r="AX32" s="1040"/>
      <c r="AY32" s="1040"/>
      <c r="AZ32" s="1111" t="s">
        <v>619</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2505</v>
      </c>
      <c r="R33" s="1113"/>
      <c r="S33" s="1113"/>
      <c r="T33" s="1113"/>
      <c r="U33" s="1113"/>
      <c r="V33" s="1113">
        <v>2101</v>
      </c>
      <c r="W33" s="1113"/>
      <c r="X33" s="1113"/>
      <c r="Y33" s="1113"/>
      <c r="Z33" s="1113"/>
      <c r="AA33" s="1113">
        <v>404</v>
      </c>
      <c r="AB33" s="1113"/>
      <c r="AC33" s="1113"/>
      <c r="AD33" s="1113"/>
      <c r="AE33" s="1114"/>
      <c r="AF33" s="1088">
        <v>3144</v>
      </c>
      <c r="AG33" s="1089"/>
      <c r="AH33" s="1089"/>
      <c r="AI33" s="1089"/>
      <c r="AJ33" s="1090"/>
      <c r="AK33" s="1049">
        <v>4</v>
      </c>
      <c r="AL33" s="1040"/>
      <c r="AM33" s="1040"/>
      <c r="AN33" s="1040"/>
      <c r="AO33" s="1040"/>
      <c r="AP33" s="1040">
        <v>6113</v>
      </c>
      <c r="AQ33" s="1040"/>
      <c r="AR33" s="1040"/>
      <c r="AS33" s="1040"/>
      <c r="AT33" s="1040"/>
      <c r="AU33" s="1040">
        <v>67</v>
      </c>
      <c r="AV33" s="1040"/>
      <c r="AW33" s="1040"/>
      <c r="AX33" s="1040"/>
      <c r="AY33" s="1040"/>
      <c r="AZ33" s="1111" t="s">
        <v>617</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3889</v>
      </c>
      <c r="R34" s="1113"/>
      <c r="S34" s="1113"/>
      <c r="T34" s="1113"/>
      <c r="U34" s="1113"/>
      <c r="V34" s="1113">
        <v>3752</v>
      </c>
      <c r="W34" s="1113"/>
      <c r="X34" s="1113"/>
      <c r="Y34" s="1113"/>
      <c r="Z34" s="1113"/>
      <c r="AA34" s="1113">
        <v>137</v>
      </c>
      <c r="AB34" s="1113"/>
      <c r="AC34" s="1113"/>
      <c r="AD34" s="1113"/>
      <c r="AE34" s="1114"/>
      <c r="AF34" s="1088">
        <v>78</v>
      </c>
      <c r="AG34" s="1089"/>
      <c r="AH34" s="1089"/>
      <c r="AI34" s="1089"/>
      <c r="AJ34" s="1090"/>
      <c r="AK34" s="1049">
        <v>1345</v>
      </c>
      <c r="AL34" s="1040"/>
      <c r="AM34" s="1040"/>
      <c r="AN34" s="1040"/>
      <c r="AO34" s="1040"/>
      <c r="AP34" s="1040">
        <v>15941</v>
      </c>
      <c r="AQ34" s="1040"/>
      <c r="AR34" s="1040"/>
      <c r="AS34" s="1040"/>
      <c r="AT34" s="1040"/>
      <c r="AU34" s="1040">
        <v>11860</v>
      </c>
      <c r="AV34" s="1040"/>
      <c r="AW34" s="1040"/>
      <c r="AX34" s="1040"/>
      <c r="AY34" s="1040"/>
      <c r="AZ34" s="1111" t="s">
        <v>617</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624</v>
      </c>
      <c r="R35" s="1113"/>
      <c r="S35" s="1113"/>
      <c r="T35" s="1113"/>
      <c r="U35" s="1113"/>
      <c r="V35" s="1113">
        <v>596</v>
      </c>
      <c r="W35" s="1113"/>
      <c r="X35" s="1113"/>
      <c r="Y35" s="1113"/>
      <c r="Z35" s="1113"/>
      <c r="AA35" s="1113">
        <v>28</v>
      </c>
      <c r="AB35" s="1113"/>
      <c r="AC35" s="1113"/>
      <c r="AD35" s="1113"/>
      <c r="AE35" s="1114"/>
      <c r="AF35" s="1088">
        <v>28</v>
      </c>
      <c r="AG35" s="1089"/>
      <c r="AH35" s="1089"/>
      <c r="AI35" s="1089"/>
      <c r="AJ35" s="1090"/>
      <c r="AK35" s="1049">
        <v>407</v>
      </c>
      <c r="AL35" s="1040"/>
      <c r="AM35" s="1040"/>
      <c r="AN35" s="1040"/>
      <c r="AO35" s="1040"/>
      <c r="AP35" s="1040">
        <v>4289</v>
      </c>
      <c r="AQ35" s="1040"/>
      <c r="AR35" s="1040"/>
      <c r="AS35" s="1040"/>
      <c r="AT35" s="1040"/>
      <c r="AU35" s="1040">
        <v>4152</v>
      </c>
      <c r="AV35" s="1040"/>
      <c r="AW35" s="1040"/>
      <c r="AX35" s="1040"/>
      <c r="AY35" s="1040"/>
      <c r="AZ35" s="1111" t="s">
        <v>617</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407</v>
      </c>
      <c r="C36" s="1107"/>
      <c r="D36" s="1107"/>
      <c r="E36" s="1107"/>
      <c r="F36" s="1107"/>
      <c r="G36" s="1107"/>
      <c r="H36" s="1107"/>
      <c r="I36" s="1107"/>
      <c r="J36" s="1107"/>
      <c r="K36" s="1107"/>
      <c r="L36" s="1107"/>
      <c r="M36" s="1107"/>
      <c r="N36" s="1107"/>
      <c r="O36" s="1107"/>
      <c r="P36" s="1108"/>
      <c r="Q36" s="1112">
        <v>110</v>
      </c>
      <c r="R36" s="1113"/>
      <c r="S36" s="1113"/>
      <c r="T36" s="1113"/>
      <c r="U36" s="1113"/>
      <c r="V36" s="1113">
        <v>109</v>
      </c>
      <c r="W36" s="1113"/>
      <c r="X36" s="1113"/>
      <c r="Y36" s="1113"/>
      <c r="Z36" s="1113"/>
      <c r="AA36" s="1113">
        <v>0</v>
      </c>
      <c r="AB36" s="1113"/>
      <c r="AC36" s="1113"/>
      <c r="AD36" s="1113"/>
      <c r="AE36" s="1114"/>
      <c r="AF36" s="1088">
        <v>0</v>
      </c>
      <c r="AG36" s="1089"/>
      <c r="AH36" s="1089"/>
      <c r="AI36" s="1089"/>
      <c r="AJ36" s="1090"/>
      <c r="AK36" s="1049" t="s">
        <v>588</v>
      </c>
      <c r="AL36" s="1040"/>
      <c r="AM36" s="1040"/>
      <c r="AN36" s="1040"/>
      <c r="AO36" s="1040"/>
      <c r="AP36" s="1040" t="s">
        <v>613</v>
      </c>
      <c r="AQ36" s="1040"/>
      <c r="AR36" s="1040"/>
      <c r="AS36" s="1040"/>
      <c r="AT36" s="1040"/>
      <c r="AU36" s="1040" t="s">
        <v>613</v>
      </c>
      <c r="AV36" s="1040"/>
      <c r="AW36" s="1040"/>
      <c r="AX36" s="1040"/>
      <c r="AY36" s="1040"/>
      <c r="AZ36" s="1111" t="s">
        <v>617</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408</v>
      </c>
      <c r="C37" s="1107"/>
      <c r="D37" s="1107"/>
      <c r="E37" s="1107"/>
      <c r="F37" s="1107"/>
      <c r="G37" s="1107"/>
      <c r="H37" s="1107"/>
      <c r="I37" s="1107"/>
      <c r="J37" s="1107"/>
      <c r="K37" s="1107"/>
      <c r="L37" s="1107"/>
      <c r="M37" s="1107"/>
      <c r="N37" s="1107"/>
      <c r="O37" s="1107"/>
      <c r="P37" s="1108"/>
      <c r="Q37" s="1112">
        <v>1000</v>
      </c>
      <c r="R37" s="1113"/>
      <c r="S37" s="1113"/>
      <c r="T37" s="1113"/>
      <c r="U37" s="1113"/>
      <c r="V37" s="1113">
        <v>1000</v>
      </c>
      <c r="W37" s="1113"/>
      <c r="X37" s="1113"/>
      <c r="Y37" s="1113"/>
      <c r="Z37" s="1113"/>
      <c r="AA37" s="1113" t="s">
        <v>613</v>
      </c>
      <c r="AB37" s="1113"/>
      <c r="AC37" s="1113"/>
      <c r="AD37" s="1113"/>
      <c r="AE37" s="1114"/>
      <c r="AF37" s="1088" t="s">
        <v>528</v>
      </c>
      <c r="AG37" s="1089"/>
      <c r="AH37" s="1089"/>
      <c r="AI37" s="1089"/>
      <c r="AJ37" s="1090"/>
      <c r="AK37" s="1049">
        <v>0</v>
      </c>
      <c r="AL37" s="1040"/>
      <c r="AM37" s="1040"/>
      <c r="AN37" s="1040"/>
      <c r="AO37" s="1040"/>
      <c r="AP37" s="1040">
        <v>780</v>
      </c>
      <c r="AQ37" s="1040"/>
      <c r="AR37" s="1040"/>
      <c r="AS37" s="1040"/>
      <c r="AT37" s="1040"/>
      <c r="AU37" s="1040" t="s">
        <v>614</v>
      </c>
      <c r="AV37" s="1040"/>
      <c r="AW37" s="1040"/>
      <c r="AX37" s="1040"/>
      <c r="AY37" s="1040"/>
      <c r="AZ37" s="1111" t="s">
        <v>617</v>
      </c>
      <c r="BA37" s="1111"/>
      <c r="BB37" s="1111"/>
      <c r="BC37" s="1111"/>
      <c r="BD37" s="1111"/>
      <c r="BE37" s="1101" t="s">
        <v>406</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3514</v>
      </c>
      <c r="AG63" s="1028"/>
      <c r="AH63" s="1028"/>
      <c r="AI63" s="1028"/>
      <c r="AJ63" s="1099"/>
      <c r="AK63" s="1100"/>
      <c r="AL63" s="1032"/>
      <c r="AM63" s="1032"/>
      <c r="AN63" s="1032"/>
      <c r="AO63" s="1032"/>
      <c r="AP63" s="1028">
        <v>27123</v>
      </c>
      <c r="AQ63" s="1028"/>
      <c r="AR63" s="1028"/>
      <c r="AS63" s="1028"/>
      <c r="AT63" s="1028"/>
      <c r="AU63" s="1028">
        <v>16080</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608</v>
      </c>
      <c r="AQ68" s="1051"/>
      <c r="AR68" s="1051"/>
      <c r="AS68" s="1051"/>
      <c r="AT68" s="1051"/>
      <c r="AU68" s="1051" t="s">
        <v>608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590</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608</v>
      </c>
      <c r="AQ69" s="1040"/>
      <c r="AR69" s="1040"/>
      <c r="AS69" s="1040"/>
      <c r="AT69" s="1040"/>
      <c r="AU69" s="1040" t="s">
        <v>611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591</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608</v>
      </c>
      <c r="AL70" s="1040"/>
      <c r="AM70" s="1040"/>
      <c r="AN70" s="1040"/>
      <c r="AO70" s="1040"/>
      <c r="AP70" s="1040" t="s">
        <v>608</v>
      </c>
      <c r="AQ70" s="1040"/>
      <c r="AR70" s="1040"/>
      <c r="AS70" s="1040"/>
      <c r="AT70" s="1040"/>
      <c r="AU70" s="1040" t="s">
        <v>608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592</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610</v>
      </c>
      <c r="AL71" s="1040"/>
      <c r="AM71" s="1040"/>
      <c r="AN71" s="1040"/>
      <c r="AO71" s="1040"/>
      <c r="AP71" s="1040" t="s">
        <v>608</v>
      </c>
      <c r="AQ71" s="1040"/>
      <c r="AR71" s="1040"/>
      <c r="AS71" s="1040"/>
      <c r="AT71" s="1040"/>
      <c r="AU71" s="1040" t="s">
        <v>608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593</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608</v>
      </c>
      <c r="AQ72" s="1040"/>
      <c r="AR72" s="1040"/>
      <c r="AS72" s="1040"/>
      <c r="AT72" s="1040"/>
      <c r="AU72" s="1040" t="s">
        <v>608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594</v>
      </c>
      <c r="C73" s="1044"/>
      <c r="D73" s="1044"/>
      <c r="E73" s="1044"/>
      <c r="F73" s="1044"/>
      <c r="G73" s="1044"/>
      <c r="H73" s="1044"/>
      <c r="I73" s="1044"/>
      <c r="J73" s="1044"/>
      <c r="K73" s="1044"/>
      <c r="L73" s="1044"/>
      <c r="M73" s="1044"/>
      <c r="N73" s="1044"/>
      <c r="O73" s="1044"/>
      <c r="P73" s="1045"/>
      <c r="Q73" s="1046">
        <v>235</v>
      </c>
      <c r="R73" s="1040"/>
      <c r="S73" s="1040"/>
      <c r="T73" s="1040"/>
      <c r="U73" s="1040"/>
      <c r="V73" s="1040">
        <v>161</v>
      </c>
      <c r="W73" s="1040"/>
      <c r="X73" s="1040"/>
      <c r="Y73" s="1040"/>
      <c r="Z73" s="1040"/>
      <c r="AA73" s="1040">
        <v>74</v>
      </c>
      <c r="AB73" s="1040"/>
      <c r="AC73" s="1040"/>
      <c r="AD73" s="1040"/>
      <c r="AE73" s="1040"/>
      <c r="AF73" s="1040">
        <v>74</v>
      </c>
      <c r="AG73" s="1040"/>
      <c r="AH73" s="1040"/>
      <c r="AI73" s="1040"/>
      <c r="AJ73" s="1040"/>
      <c r="AK73" s="1040" t="s">
        <v>608</v>
      </c>
      <c r="AL73" s="1040"/>
      <c r="AM73" s="1040"/>
      <c r="AN73" s="1040"/>
      <c r="AO73" s="1040"/>
      <c r="AP73" s="1040" t="s">
        <v>608</v>
      </c>
      <c r="AQ73" s="1040"/>
      <c r="AR73" s="1040"/>
      <c r="AS73" s="1040"/>
      <c r="AT73" s="1040"/>
      <c r="AU73" s="1040" t="s">
        <v>608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595</v>
      </c>
      <c r="C74" s="1044"/>
      <c r="D74" s="1044"/>
      <c r="E74" s="1044"/>
      <c r="F74" s="1044"/>
      <c r="G74" s="1044"/>
      <c r="H74" s="1044"/>
      <c r="I74" s="1044"/>
      <c r="J74" s="1044"/>
      <c r="K74" s="1044"/>
      <c r="L74" s="1044"/>
      <c r="M74" s="1044"/>
      <c r="N74" s="1044"/>
      <c r="O74" s="1044"/>
      <c r="P74" s="1045"/>
      <c r="Q74" s="1046">
        <v>2800</v>
      </c>
      <c r="R74" s="1040"/>
      <c r="S74" s="1040"/>
      <c r="T74" s="1040"/>
      <c r="U74" s="1040"/>
      <c r="V74" s="1040">
        <v>2688</v>
      </c>
      <c r="W74" s="1040"/>
      <c r="X74" s="1040"/>
      <c r="Y74" s="1040"/>
      <c r="Z74" s="1040"/>
      <c r="AA74" s="1040">
        <v>112</v>
      </c>
      <c r="AB74" s="1040"/>
      <c r="AC74" s="1040"/>
      <c r="AD74" s="1040"/>
      <c r="AE74" s="1040"/>
      <c r="AF74" s="1040">
        <v>93</v>
      </c>
      <c r="AG74" s="1040"/>
      <c r="AH74" s="1040"/>
      <c r="AI74" s="1040"/>
      <c r="AJ74" s="1040"/>
      <c r="AK74" s="1040" t="s">
        <v>608</v>
      </c>
      <c r="AL74" s="1040"/>
      <c r="AM74" s="1040"/>
      <c r="AN74" s="1040"/>
      <c r="AO74" s="1040"/>
      <c r="AP74" s="1040">
        <v>2869</v>
      </c>
      <c r="AQ74" s="1040"/>
      <c r="AR74" s="1040"/>
      <c r="AS74" s="1040"/>
      <c r="AT74" s="1040"/>
      <c r="AU74" s="1040">
        <v>1157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596</v>
      </c>
      <c r="C75" s="1044"/>
      <c r="D75" s="1044"/>
      <c r="E75" s="1044"/>
      <c r="F75" s="1044"/>
      <c r="G75" s="1044"/>
      <c r="H75" s="1044"/>
      <c r="I75" s="1044"/>
      <c r="J75" s="1044"/>
      <c r="K75" s="1044"/>
      <c r="L75" s="1044"/>
      <c r="M75" s="1044"/>
      <c r="N75" s="1044"/>
      <c r="O75" s="1044"/>
      <c r="P75" s="1045"/>
      <c r="Q75" s="1047">
        <v>36</v>
      </c>
      <c r="R75" s="1048"/>
      <c r="S75" s="1048"/>
      <c r="T75" s="1048"/>
      <c r="U75" s="1049"/>
      <c r="V75" s="1050">
        <v>7</v>
      </c>
      <c r="W75" s="1048"/>
      <c r="X75" s="1048"/>
      <c r="Y75" s="1048"/>
      <c r="Z75" s="1049"/>
      <c r="AA75" s="1050">
        <v>29</v>
      </c>
      <c r="AB75" s="1048"/>
      <c r="AC75" s="1048"/>
      <c r="AD75" s="1048"/>
      <c r="AE75" s="1049"/>
      <c r="AF75" s="1050">
        <v>1</v>
      </c>
      <c r="AG75" s="1048"/>
      <c r="AH75" s="1048"/>
      <c r="AI75" s="1048"/>
      <c r="AJ75" s="1049"/>
      <c r="AK75" s="1050">
        <v>30</v>
      </c>
      <c r="AL75" s="1048"/>
      <c r="AM75" s="1048"/>
      <c r="AN75" s="1048"/>
      <c r="AO75" s="1049"/>
      <c r="AP75" s="1050" t="s">
        <v>608</v>
      </c>
      <c r="AQ75" s="1048"/>
      <c r="AR75" s="1048"/>
      <c r="AS75" s="1048"/>
      <c r="AT75" s="1049"/>
      <c r="AU75" s="1050" t="s">
        <v>611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597</v>
      </c>
      <c r="C76" s="1044"/>
      <c r="D76" s="1044"/>
      <c r="E76" s="1044"/>
      <c r="F76" s="1044"/>
      <c r="G76" s="1044"/>
      <c r="H76" s="1044"/>
      <c r="I76" s="1044"/>
      <c r="J76" s="1044"/>
      <c r="K76" s="1044"/>
      <c r="L76" s="1044"/>
      <c r="M76" s="1044"/>
      <c r="N76" s="1044"/>
      <c r="O76" s="1044"/>
      <c r="P76" s="1045"/>
      <c r="Q76" s="1047">
        <v>4268</v>
      </c>
      <c r="R76" s="1048"/>
      <c r="S76" s="1048"/>
      <c r="T76" s="1048"/>
      <c r="U76" s="1049"/>
      <c r="V76" s="1050">
        <v>4183</v>
      </c>
      <c r="W76" s="1048"/>
      <c r="X76" s="1048"/>
      <c r="Y76" s="1048"/>
      <c r="Z76" s="1049"/>
      <c r="AA76" s="1050">
        <v>84</v>
      </c>
      <c r="AB76" s="1048"/>
      <c r="AC76" s="1048"/>
      <c r="AD76" s="1048"/>
      <c r="AE76" s="1049"/>
      <c r="AF76" s="1050">
        <v>84</v>
      </c>
      <c r="AG76" s="1048"/>
      <c r="AH76" s="1048"/>
      <c r="AI76" s="1048"/>
      <c r="AJ76" s="1049"/>
      <c r="AK76" s="1050" t="s">
        <v>611</v>
      </c>
      <c r="AL76" s="1048"/>
      <c r="AM76" s="1048"/>
      <c r="AN76" s="1048"/>
      <c r="AO76" s="1049"/>
      <c r="AP76" s="1050">
        <v>933</v>
      </c>
      <c r="AQ76" s="1048"/>
      <c r="AR76" s="1048"/>
      <c r="AS76" s="1048"/>
      <c r="AT76" s="1049"/>
      <c r="AU76" s="1050">
        <v>379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598</v>
      </c>
      <c r="C77" s="1044"/>
      <c r="D77" s="1044"/>
      <c r="E77" s="1044"/>
      <c r="F77" s="1044"/>
      <c r="G77" s="1044"/>
      <c r="H77" s="1044"/>
      <c r="I77" s="1044"/>
      <c r="J77" s="1044"/>
      <c r="K77" s="1044"/>
      <c r="L77" s="1044"/>
      <c r="M77" s="1044"/>
      <c r="N77" s="1044"/>
      <c r="O77" s="1044"/>
      <c r="P77" s="1045"/>
      <c r="Q77" s="1047">
        <v>199</v>
      </c>
      <c r="R77" s="1048"/>
      <c r="S77" s="1048"/>
      <c r="T77" s="1048"/>
      <c r="U77" s="1049"/>
      <c r="V77" s="1050">
        <v>191</v>
      </c>
      <c r="W77" s="1048"/>
      <c r="X77" s="1048"/>
      <c r="Y77" s="1048"/>
      <c r="Z77" s="1049"/>
      <c r="AA77" s="1050">
        <v>8</v>
      </c>
      <c r="AB77" s="1048"/>
      <c r="AC77" s="1048"/>
      <c r="AD77" s="1048"/>
      <c r="AE77" s="1049"/>
      <c r="AF77" s="1050">
        <v>8</v>
      </c>
      <c r="AG77" s="1048"/>
      <c r="AH77" s="1048"/>
      <c r="AI77" s="1048"/>
      <c r="AJ77" s="1049"/>
      <c r="AK77" s="1050">
        <v>2</v>
      </c>
      <c r="AL77" s="1048"/>
      <c r="AM77" s="1048"/>
      <c r="AN77" s="1048"/>
      <c r="AO77" s="1049"/>
      <c r="AP77" s="1050">
        <v>280</v>
      </c>
      <c r="AQ77" s="1048"/>
      <c r="AR77" s="1048"/>
      <c r="AS77" s="1048"/>
      <c r="AT77" s="1049"/>
      <c r="AU77" s="1050">
        <v>45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599</v>
      </c>
      <c r="C78" s="1044"/>
      <c r="D78" s="1044"/>
      <c r="E78" s="1044"/>
      <c r="F78" s="1044"/>
      <c r="G78" s="1044"/>
      <c r="H78" s="1044"/>
      <c r="I78" s="1044"/>
      <c r="J78" s="1044"/>
      <c r="K78" s="1044"/>
      <c r="L78" s="1044"/>
      <c r="M78" s="1044"/>
      <c r="N78" s="1044"/>
      <c r="O78" s="1044"/>
      <c r="P78" s="1045"/>
      <c r="Q78" s="1046">
        <v>5</v>
      </c>
      <c r="R78" s="1040"/>
      <c r="S78" s="1040"/>
      <c r="T78" s="1040"/>
      <c r="U78" s="1040"/>
      <c r="V78" s="1040">
        <v>5</v>
      </c>
      <c r="W78" s="1040"/>
      <c r="X78" s="1040"/>
      <c r="Y78" s="1040"/>
      <c r="Z78" s="1040"/>
      <c r="AA78" s="1040">
        <v>0</v>
      </c>
      <c r="AB78" s="1040"/>
      <c r="AC78" s="1040"/>
      <c r="AD78" s="1040"/>
      <c r="AE78" s="1040"/>
      <c r="AF78" s="1040">
        <v>0</v>
      </c>
      <c r="AG78" s="1040"/>
      <c r="AH78" s="1040"/>
      <c r="AI78" s="1040"/>
      <c r="AJ78" s="1040"/>
      <c r="AK78" s="1040" t="s">
        <v>608</v>
      </c>
      <c r="AL78" s="1040"/>
      <c r="AM78" s="1040"/>
      <c r="AN78" s="1040"/>
      <c r="AO78" s="1040"/>
      <c r="AP78" s="1040" t="s">
        <v>608</v>
      </c>
      <c r="AQ78" s="1040"/>
      <c r="AR78" s="1040"/>
      <c r="AS78" s="1040"/>
      <c r="AT78" s="1040"/>
      <c r="AU78" s="1040" t="s">
        <v>611</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5659</v>
      </c>
      <c r="AG88" s="1028"/>
      <c r="AH88" s="1028"/>
      <c r="AI88" s="1028"/>
      <c r="AJ88" s="1028"/>
      <c r="AK88" s="1032"/>
      <c r="AL88" s="1032"/>
      <c r="AM88" s="1032"/>
      <c r="AN88" s="1032"/>
      <c r="AO88" s="1032"/>
      <c r="AP88" s="1028">
        <v>4042</v>
      </c>
      <c r="AQ88" s="1028"/>
      <c r="AR88" s="1028"/>
      <c r="AS88" s="1028"/>
      <c r="AT88" s="1028"/>
      <c r="AU88" s="1028">
        <v>1580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73</v>
      </c>
      <c r="CS102" s="1020"/>
      <c r="CT102" s="1020"/>
      <c r="CU102" s="1020"/>
      <c r="CV102" s="1021"/>
      <c r="CW102" s="1019">
        <v>71</v>
      </c>
      <c r="CX102" s="1020"/>
      <c r="CY102" s="1020"/>
      <c r="CZ102" s="1020"/>
      <c r="DA102" s="1021"/>
      <c r="DB102" s="1019" t="s">
        <v>617</v>
      </c>
      <c r="DC102" s="1020"/>
      <c r="DD102" s="1020"/>
      <c r="DE102" s="1020"/>
      <c r="DF102" s="1021"/>
      <c r="DG102" s="1019" t="s">
        <v>616</v>
      </c>
      <c r="DH102" s="1020"/>
      <c r="DI102" s="1020"/>
      <c r="DJ102" s="1020"/>
      <c r="DK102" s="1021"/>
      <c r="DL102" s="1019" t="s">
        <v>617</v>
      </c>
      <c r="DM102" s="1020"/>
      <c r="DN102" s="1020"/>
      <c r="DO102" s="1020"/>
      <c r="DP102" s="1021"/>
      <c r="DQ102" s="1019" t="s">
        <v>620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297</v>
      </c>
      <c r="AG109" s="963"/>
      <c r="AH109" s="963"/>
      <c r="AI109" s="963"/>
      <c r="AJ109" s="964"/>
      <c r="AK109" s="965" t="s">
        <v>296</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297</v>
      </c>
      <c r="BW109" s="963"/>
      <c r="BX109" s="963"/>
      <c r="BY109" s="963"/>
      <c r="BZ109" s="964"/>
      <c r="CA109" s="965" t="s">
        <v>296</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297</v>
      </c>
      <c r="DM109" s="963"/>
      <c r="DN109" s="963"/>
      <c r="DO109" s="963"/>
      <c r="DP109" s="964"/>
      <c r="DQ109" s="965" t="s">
        <v>296</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5857037</v>
      </c>
      <c r="AB110" s="956"/>
      <c r="AC110" s="956"/>
      <c r="AD110" s="956"/>
      <c r="AE110" s="957"/>
      <c r="AF110" s="958">
        <v>6320029</v>
      </c>
      <c r="AG110" s="956"/>
      <c r="AH110" s="956"/>
      <c r="AI110" s="956"/>
      <c r="AJ110" s="957"/>
      <c r="AK110" s="958">
        <v>6480148</v>
      </c>
      <c r="AL110" s="956"/>
      <c r="AM110" s="956"/>
      <c r="AN110" s="956"/>
      <c r="AO110" s="957"/>
      <c r="AP110" s="959">
        <v>25.9</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65160262</v>
      </c>
      <c r="BR110" s="903"/>
      <c r="BS110" s="903"/>
      <c r="BT110" s="903"/>
      <c r="BU110" s="903"/>
      <c r="BV110" s="903">
        <v>63707284</v>
      </c>
      <c r="BW110" s="903"/>
      <c r="BX110" s="903"/>
      <c r="BY110" s="903"/>
      <c r="BZ110" s="903"/>
      <c r="CA110" s="903">
        <v>62179315</v>
      </c>
      <c r="CB110" s="903"/>
      <c r="CC110" s="903"/>
      <c r="CD110" s="903"/>
      <c r="CE110" s="903"/>
      <c r="CF110" s="927">
        <v>248.2</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438</v>
      </c>
      <c r="DR110" s="903"/>
      <c r="DS110" s="903"/>
      <c r="DT110" s="903"/>
      <c r="DU110" s="903"/>
      <c r="DV110" s="904" t="s">
        <v>439</v>
      </c>
      <c r="DW110" s="904"/>
      <c r="DX110" s="904"/>
      <c r="DY110" s="904"/>
      <c r="DZ110" s="905"/>
    </row>
    <row r="111" spans="1:131" s="226" customFormat="1" ht="26.25" customHeight="1" x14ac:dyDescent="0.15">
      <c r="A111" s="832" t="s">
        <v>440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436</v>
      </c>
      <c r="AB111" s="984"/>
      <c r="AC111" s="984"/>
      <c r="AD111" s="984"/>
      <c r="AE111" s="985"/>
      <c r="AF111" s="986" t="s">
        <v>441</v>
      </c>
      <c r="AG111" s="984"/>
      <c r="AH111" s="984"/>
      <c r="AI111" s="984"/>
      <c r="AJ111" s="985"/>
      <c r="AK111" s="986" t="s">
        <v>438</v>
      </c>
      <c r="AL111" s="984"/>
      <c r="AM111" s="984"/>
      <c r="AN111" s="984"/>
      <c r="AO111" s="985"/>
      <c r="AP111" s="987" t="s">
        <v>442</v>
      </c>
      <c r="AQ111" s="988"/>
      <c r="AR111" s="988"/>
      <c r="AS111" s="988"/>
      <c r="AT111" s="989"/>
      <c r="AU111" s="997"/>
      <c r="AV111" s="998"/>
      <c r="AW111" s="998"/>
      <c r="AX111" s="998"/>
      <c r="AY111" s="998"/>
      <c r="AZ111" s="873" t="s">
        <v>443</v>
      </c>
      <c r="BA111" s="808"/>
      <c r="BB111" s="808"/>
      <c r="BC111" s="808"/>
      <c r="BD111" s="808"/>
      <c r="BE111" s="808"/>
      <c r="BF111" s="808"/>
      <c r="BG111" s="808"/>
      <c r="BH111" s="808"/>
      <c r="BI111" s="808"/>
      <c r="BJ111" s="808"/>
      <c r="BK111" s="808"/>
      <c r="BL111" s="808"/>
      <c r="BM111" s="808"/>
      <c r="BN111" s="808"/>
      <c r="BO111" s="808"/>
      <c r="BP111" s="809"/>
      <c r="BQ111" s="874">
        <v>329377</v>
      </c>
      <c r="BR111" s="875"/>
      <c r="BS111" s="875"/>
      <c r="BT111" s="875"/>
      <c r="BU111" s="875"/>
      <c r="BV111" s="875">
        <v>293584</v>
      </c>
      <c r="BW111" s="875"/>
      <c r="BX111" s="875"/>
      <c r="BY111" s="875"/>
      <c r="BZ111" s="875"/>
      <c r="CA111" s="875">
        <v>266602</v>
      </c>
      <c r="CB111" s="875"/>
      <c r="CC111" s="875"/>
      <c r="CD111" s="875"/>
      <c r="CE111" s="875"/>
      <c r="CF111" s="936">
        <v>1.1000000000000001</v>
      </c>
      <c r="CG111" s="937"/>
      <c r="CH111" s="937"/>
      <c r="CI111" s="937"/>
      <c r="CJ111" s="937"/>
      <c r="CK111" s="992"/>
      <c r="CL111" s="879"/>
      <c r="CM111" s="882" t="s">
        <v>444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445</v>
      </c>
      <c r="DH111" s="875"/>
      <c r="DI111" s="875"/>
      <c r="DJ111" s="875"/>
      <c r="DK111" s="875"/>
      <c r="DL111" s="875" t="s">
        <v>446</v>
      </c>
      <c r="DM111" s="875"/>
      <c r="DN111" s="875"/>
      <c r="DO111" s="875"/>
      <c r="DP111" s="875"/>
      <c r="DQ111" s="875" t="s">
        <v>446</v>
      </c>
      <c r="DR111" s="875"/>
      <c r="DS111" s="875"/>
      <c r="DT111" s="875"/>
      <c r="DU111" s="875"/>
      <c r="DV111" s="852" t="s">
        <v>447</v>
      </c>
      <c r="DW111" s="852"/>
      <c r="DX111" s="852"/>
      <c r="DY111" s="852"/>
      <c r="DZ111" s="853"/>
    </row>
    <row r="112" spans="1:131" s="226" customFormat="1" ht="26.25" customHeight="1" x14ac:dyDescent="0.15">
      <c r="A112" s="977" t="s">
        <v>448</v>
      </c>
      <c r="B112" s="978"/>
      <c r="C112" s="808" t="s">
        <v>449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441</v>
      </c>
      <c r="AB112" s="838"/>
      <c r="AC112" s="838"/>
      <c r="AD112" s="838"/>
      <c r="AE112" s="839"/>
      <c r="AF112" s="840" t="s">
        <v>450</v>
      </c>
      <c r="AG112" s="838"/>
      <c r="AH112" s="838"/>
      <c r="AI112" s="838"/>
      <c r="AJ112" s="839"/>
      <c r="AK112" s="840">
        <v>9823</v>
      </c>
      <c r="AL112" s="838"/>
      <c r="AM112" s="838"/>
      <c r="AN112" s="838"/>
      <c r="AO112" s="839"/>
      <c r="AP112" s="885">
        <v>0</v>
      </c>
      <c r="AQ112" s="886"/>
      <c r="AR112" s="886"/>
      <c r="AS112" s="886"/>
      <c r="AT112" s="887"/>
      <c r="AU112" s="997"/>
      <c r="AV112" s="998"/>
      <c r="AW112" s="998"/>
      <c r="AX112" s="998"/>
      <c r="AY112" s="998"/>
      <c r="AZ112" s="873" t="s">
        <v>451</v>
      </c>
      <c r="BA112" s="808"/>
      <c r="BB112" s="808"/>
      <c r="BC112" s="808"/>
      <c r="BD112" s="808"/>
      <c r="BE112" s="808"/>
      <c r="BF112" s="808"/>
      <c r="BG112" s="808"/>
      <c r="BH112" s="808"/>
      <c r="BI112" s="808"/>
      <c r="BJ112" s="808"/>
      <c r="BK112" s="808"/>
      <c r="BL112" s="808"/>
      <c r="BM112" s="808"/>
      <c r="BN112" s="808"/>
      <c r="BO112" s="808"/>
      <c r="BP112" s="809"/>
      <c r="BQ112" s="874">
        <v>18258965</v>
      </c>
      <c r="BR112" s="875"/>
      <c r="BS112" s="875"/>
      <c r="BT112" s="875"/>
      <c r="BU112" s="875"/>
      <c r="BV112" s="875">
        <v>16916612</v>
      </c>
      <c r="BW112" s="875"/>
      <c r="BX112" s="875"/>
      <c r="BY112" s="875"/>
      <c r="BZ112" s="875"/>
      <c r="CA112" s="875">
        <v>16079663</v>
      </c>
      <c r="CB112" s="875"/>
      <c r="CC112" s="875"/>
      <c r="CD112" s="875"/>
      <c r="CE112" s="875"/>
      <c r="CF112" s="936">
        <v>64.2</v>
      </c>
      <c r="CG112" s="937"/>
      <c r="CH112" s="937"/>
      <c r="CI112" s="937"/>
      <c r="CJ112" s="937"/>
      <c r="CK112" s="992"/>
      <c r="CL112" s="879"/>
      <c r="CM112" s="882" t="s">
        <v>452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321034</v>
      </c>
      <c r="DH112" s="875"/>
      <c r="DI112" s="875"/>
      <c r="DJ112" s="875"/>
      <c r="DK112" s="875"/>
      <c r="DL112" s="875">
        <v>290046</v>
      </c>
      <c r="DM112" s="875"/>
      <c r="DN112" s="875"/>
      <c r="DO112" s="875"/>
      <c r="DP112" s="875"/>
      <c r="DQ112" s="875">
        <v>265622</v>
      </c>
      <c r="DR112" s="875"/>
      <c r="DS112" s="875"/>
      <c r="DT112" s="875"/>
      <c r="DU112" s="875"/>
      <c r="DV112" s="852">
        <v>1.1000000000000001</v>
      </c>
      <c r="DW112" s="852"/>
      <c r="DX112" s="852"/>
      <c r="DY112" s="852"/>
      <c r="DZ112" s="853"/>
    </row>
    <row r="113" spans="1:130" s="226" customFormat="1" ht="26.25" customHeight="1" x14ac:dyDescent="0.15">
      <c r="A113" s="979"/>
      <c r="B113" s="980"/>
      <c r="C113" s="808" t="s">
        <v>453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1602898</v>
      </c>
      <c r="AB113" s="984"/>
      <c r="AC113" s="984"/>
      <c r="AD113" s="984"/>
      <c r="AE113" s="985"/>
      <c r="AF113" s="986">
        <v>1519191</v>
      </c>
      <c r="AG113" s="984"/>
      <c r="AH113" s="984"/>
      <c r="AI113" s="984"/>
      <c r="AJ113" s="985"/>
      <c r="AK113" s="986">
        <v>1637357</v>
      </c>
      <c r="AL113" s="984"/>
      <c r="AM113" s="984"/>
      <c r="AN113" s="984"/>
      <c r="AO113" s="985"/>
      <c r="AP113" s="987">
        <v>6.5</v>
      </c>
      <c r="AQ113" s="988"/>
      <c r="AR113" s="988"/>
      <c r="AS113" s="988"/>
      <c r="AT113" s="989"/>
      <c r="AU113" s="997"/>
      <c r="AV113" s="998"/>
      <c r="AW113" s="998"/>
      <c r="AX113" s="998"/>
      <c r="AY113" s="998"/>
      <c r="AZ113" s="873" t="s">
        <v>454</v>
      </c>
      <c r="BA113" s="808"/>
      <c r="BB113" s="808"/>
      <c r="BC113" s="808"/>
      <c r="BD113" s="808"/>
      <c r="BE113" s="808"/>
      <c r="BF113" s="808"/>
      <c r="BG113" s="808"/>
      <c r="BH113" s="808"/>
      <c r="BI113" s="808"/>
      <c r="BJ113" s="808"/>
      <c r="BK113" s="808"/>
      <c r="BL113" s="808"/>
      <c r="BM113" s="808"/>
      <c r="BN113" s="808"/>
      <c r="BO113" s="808"/>
      <c r="BP113" s="809"/>
      <c r="BQ113" s="874">
        <v>2172738</v>
      </c>
      <c r="BR113" s="875"/>
      <c r="BS113" s="875"/>
      <c r="BT113" s="875"/>
      <c r="BU113" s="875"/>
      <c r="BV113" s="875">
        <v>1882904</v>
      </c>
      <c r="BW113" s="875"/>
      <c r="BX113" s="875"/>
      <c r="BY113" s="875"/>
      <c r="BZ113" s="875"/>
      <c r="CA113" s="875">
        <v>1580414</v>
      </c>
      <c r="CB113" s="875"/>
      <c r="CC113" s="875"/>
      <c r="CD113" s="875"/>
      <c r="CE113" s="875"/>
      <c r="CF113" s="936">
        <v>6.3</v>
      </c>
      <c r="CG113" s="937"/>
      <c r="CH113" s="937"/>
      <c r="CI113" s="937"/>
      <c r="CJ113" s="937"/>
      <c r="CK113" s="992"/>
      <c r="CL113" s="879"/>
      <c r="CM113" s="882" t="s">
        <v>455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8029</v>
      </c>
      <c r="DH113" s="838"/>
      <c r="DI113" s="838"/>
      <c r="DJ113" s="838"/>
      <c r="DK113" s="839"/>
      <c r="DL113" s="840">
        <v>3351</v>
      </c>
      <c r="DM113" s="838"/>
      <c r="DN113" s="838"/>
      <c r="DO113" s="838"/>
      <c r="DP113" s="839"/>
      <c r="DQ113" s="840">
        <v>883</v>
      </c>
      <c r="DR113" s="838"/>
      <c r="DS113" s="838"/>
      <c r="DT113" s="838"/>
      <c r="DU113" s="839"/>
      <c r="DV113" s="885">
        <v>0</v>
      </c>
      <c r="DW113" s="886"/>
      <c r="DX113" s="886"/>
      <c r="DY113" s="886"/>
      <c r="DZ113" s="887"/>
    </row>
    <row r="114" spans="1:130" s="226" customFormat="1" ht="26.25" customHeight="1" x14ac:dyDescent="0.15">
      <c r="A114" s="979"/>
      <c r="B114" s="980"/>
      <c r="C114" s="808" t="s">
        <v>456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388284</v>
      </c>
      <c r="AB114" s="838"/>
      <c r="AC114" s="838"/>
      <c r="AD114" s="838"/>
      <c r="AE114" s="839"/>
      <c r="AF114" s="840">
        <v>413592</v>
      </c>
      <c r="AG114" s="838"/>
      <c r="AH114" s="838"/>
      <c r="AI114" s="838"/>
      <c r="AJ114" s="839"/>
      <c r="AK114" s="840">
        <v>417830</v>
      </c>
      <c r="AL114" s="838"/>
      <c r="AM114" s="838"/>
      <c r="AN114" s="838"/>
      <c r="AO114" s="839"/>
      <c r="AP114" s="885">
        <v>1.7</v>
      </c>
      <c r="AQ114" s="886"/>
      <c r="AR114" s="886"/>
      <c r="AS114" s="886"/>
      <c r="AT114" s="887"/>
      <c r="AU114" s="997"/>
      <c r="AV114" s="998"/>
      <c r="AW114" s="998"/>
      <c r="AX114" s="998"/>
      <c r="AY114" s="998"/>
      <c r="AZ114" s="873" t="s">
        <v>457</v>
      </c>
      <c r="BA114" s="808"/>
      <c r="BB114" s="808"/>
      <c r="BC114" s="808"/>
      <c r="BD114" s="808"/>
      <c r="BE114" s="808"/>
      <c r="BF114" s="808"/>
      <c r="BG114" s="808"/>
      <c r="BH114" s="808"/>
      <c r="BI114" s="808"/>
      <c r="BJ114" s="808"/>
      <c r="BK114" s="808"/>
      <c r="BL114" s="808"/>
      <c r="BM114" s="808"/>
      <c r="BN114" s="808"/>
      <c r="BO114" s="808"/>
      <c r="BP114" s="809"/>
      <c r="BQ114" s="874">
        <v>6676076</v>
      </c>
      <c r="BR114" s="875"/>
      <c r="BS114" s="875"/>
      <c r="BT114" s="875"/>
      <c r="BU114" s="875"/>
      <c r="BV114" s="875">
        <v>6535388</v>
      </c>
      <c r="BW114" s="875"/>
      <c r="BX114" s="875"/>
      <c r="BY114" s="875"/>
      <c r="BZ114" s="875"/>
      <c r="CA114" s="875">
        <v>6511319</v>
      </c>
      <c r="CB114" s="875"/>
      <c r="CC114" s="875"/>
      <c r="CD114" s="875"/>
      <c r="CE114" s="875"/>
      <c r="CF114" s="936">
        <v>26</v>
      </c>
      <c r="CG114" s="937"/>
      <c r="CH114" s="937"/>
      <c r="CI114" s="937"/>
      <c r="CJ114" s="937"/>
      <c r="CK114" s="992"/>
      <c r="CL114" s="879"/>
      <c r="CM114" s="882" t="s">
        <v>458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436</v>
      </c>
      <c r="DM114" s="838"/>
      <c r="DN114" s="838"/>
      <c r="DO114" s="838"/>
      <c r="DP114" s="839"/>
      <c r="DQ114" s="840" t="s">
        <v>459</v>
      </c>
      <c r="DR114" s="838"/>
      <c r="DS114" s="838"/>
      <c r="DT114" s="838"/>
      <c r="DU114" s="839"/>
      <c r="DV114" s="885" t="s">
        <v>442</v>
      </c>
      <c r="DW114" s="886"/>
      <c r="DX114" s="886"/>
      <c r="DY114" s="886"/>
      <c r="DZ114" s="887"/>
    </row>
    <row r="115" spans="1:130" s="226" customFormat="1" ht="26.25" customHeight="1" x14ac:dyDescent="0.15">
      <c r="A115" s="979"/>
      <c r="B115" s="980"/>
      <c r="C115" s="808" t="s">
        <v>460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46553</v>
      </c>
      <c r="AB115" s="984"/>
      <c r="AC115" s="984"/>
      <c r="AD115" s="984"/>
      <c r="AE115" s="985"/>
      <c r="AF115" s="986">
        <v>38568</v>
      </c>
      <c r="AG115" s="984"/>
      <c r="AH115" s="984"/>
      <c r="AI115" s="984"/>
      <c r="AJ115" s="985"/>
      <c r="AK115" s="986">
        <v>29296</v>
      </c>
      <c r="AL115" s="984"/>
      <c r="AM115" s="984"/>
      <c r="AN115" s="984"/>
      <c r="AO115" s="985"/>
      <c r="AP115" s="987">
        <v>0.1</v>
      </c>
      <c r="AQ115" s="988"/>
      <c r="AR115" s="988"/>
      <c r="AS115" s="988"/>
      <c r="AT115" s="989"/>
      <c r="AU115" s="997"/>
      <c r="AV115" s="998"/>
      <c r="AW115" s="998"/>
      <c r="AX115" s="998"/>
      <c r="AY115" s="998"/>
      <c r="AZ115" s="873" t="s">
        <v>461</v>
      </c>
      <c r="BA115" s="808"/>
      <c r="BB115" s="808"/>
      <c r="BC115" s="808"/>
      <c r="BD115" s="808"/>
      <c r="BE115" s="808"/>
      <c r="BF115" s="808"/>
      <c r="BG115" s="808"/>
      <c r="BH115" s="808"/>
      <c r="BI115" s="808"/>
      <c r="BJ115" s="808"/>
      <c r="BK115" s="808"/>
      <c r="BL115" s="808"/>
      <c r="BM115" s="808"/>
      <c r="BN115" s="808"/>
      <c r="BO115" s="808"/>
      <c r="BP115" s="809"/>
      <c r="BQ115" s="874">
        <v>7898</v>
      </c>
      <c r="BR115" s="875"/>
      <c r="BS115" s="875"/>
      <c r="BT115" s="875"/>
      <c r="BU115" s="875"/>
      <c r="BV115" s="875">
        <v>7711</v>
      </c>
      <c r="BW115" s="875"/>
      <c r="BX115" s="875"/>
      <c r="BY115" s="875"/>
      <c r="BZ115" s="875"/>
      <c r="CA115" s="875">
        <v>18472</v>
      </c>
      <c r="CB115" s="875"/>
      <c r="CC115" s="875"/>
      <c r="CD115" s="875"/>
      <c r="CE115" s="875"/>
      <c r="CF115" s="936">
        <v>0.1</v>
      </c>
      <c r="CG115" s="937"/>
      <c r="CH115" s="937"/>
      <c r="CI115" s="937"/>
      <c r="CJ115" s="937"/>
      <c r="CK115" s="992"/>
      <c r="CL115" s="879"/>
      <c r="CM115" s="873" t="s">
        <v>462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447</v>
      </c>
      <c r="DM115" s="838"/>
      <c r="DN115" s="838"/>
      <c r="DO115" s="838"/>
      <c r="DP115" s="839"/>
      <c r="DQ115" s="840" t="s">
        <v>439</v>
      </c>
      <c r="DR115" s="838"/>
      <c r="DS115" s="838"/>
      <c r="DT115" s="838"/>
      <c r="DU115" s="839"/>
      <c r="DV115" s="885" t="s">
        <v>438</v>
      </c>
      <c r="DW115" s="886"/>
      <c r="DX115" s="886"/>
      <c r="DY115" s="886"/>
      <c r="DZ115" s="887"/>
    </row>
    <row r="116" spans="1:130" s="226" customFormat="1" ht="26.25" customHeight="1" x14ac:dyDescent="0.15">
      <c r="A116" s="981"/>
      <c r="B116" s="982"/>
      <c r="C116" s="941" t="s">
        <v>463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66</v>
      </c>
      <c r="AB116" s="838"/>
      <c r="AC116" s="838"/>
      <c r="AD116" s="838"/>
      <c r="AE116" s="839"/>
      <c r="AF116" s="840">
        <v>67</v>
      </c>
      <c r="AG116" s="838"/>
      <c r="AH116" s="838"/>
      <c r="AI116" s="838"/>
      <c r="AJ116" s="839"/>
      <c r="AK116" s="840">
        <v>81</v>
      </c>
      <c r="AL116" s="838"/>
      <c r="AM116" s="838"/>
      <c r="AN116" s="838"/>
      <c r="AO116" s="839"/>
      <c r="AP116" s="885">
        <v>0</v>
      </c>
      <c r="AQ116" s="886"/>
      <c r="AR116" s="886"/>
      <c r="AS116" s="886"/>
      <c r="AT116" s="887"/>
      <c r="AU116" s="997"/>
      <c r="AV116" s="998"/>
      <c r="AW116" s="998"/>
      <c r="AX116" s="998"/>
      <c r="AY116" s="998"/>
      <c r="AZ116" s="924" t="s">
        <v>464</v>
      </c>
      <c r="BA116" s="925"/>
      <c r="BB116" s="925"/>
      <c r="BC116" s="925"/>
      <c r="BD116" s="925"/>
      <c r="BE116" s="925"/>
      <c r="BF116" s="925"/>
      <c r="BG116" s="925"/>
      <c r="BH116" s="925"/>
      <c r="BI116" s="925"/>
      <c r="BJ116" s="925"/>
      <c r="BK116" s="925"/>
      <c r="BL116" s="925"/>
      <c r="BM116" s="925"/>
      <c r="BN116" s="925"/>
      <c r="BO116" s="925"/>
      <c r="BP116" s="926"/>
      <c r="BQ116" s="874" t="s">
        <v>465</v>
      </c>
      <c r="BR116" s="875"/>
      <c r="BS116" s="875"/>
      <c r="BT116" s="875"/>
      <c r="BU116" s="875"/>
      <c r="BV116" s="875" t="s">
        <v>438</v>
      </c>
      <c r="BW116" s="875"/>
      <c r="BX116" s="875"/>
      <c r="BY116" s="875"/>
      <c r="BZ116" s="875"/>
      <c r="CA116" s="875" t="s">
        <v>436</v>
      </c>
      <c r="CB116" s="875"/>
      <c r="CC116" s="875"/>
      <c r="CD116" s="875"/>
      <c r="CE116" s="875"/>
      <c r="CF116" s="936" t="s">
        <v>438</v>
      </c>
      <c r="CG116" s="937"/>
      <c r="CH116" s="937"/>
      <c r="CI116" s="937"/>
      <c r="CJ116" s="937"/>
      <c r="CK116" s="992"/>
      <c r="CL116" s="879"/>
      <c r="CM116" s="882" t="s">
        <v>466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450</v>
      </c>
      <c r="DH116" s="838"/>
      <c r="DI116" s="838"/>
      <c r="DJ116" s="838"/>
      <c r="DK116" s="839"/>
      <c r="DL116" s="840" t="s">
        <v>436</v>
      </c>
      <c r="DM116" s="838"/>
      <c r="DN116" s="838"/>
      <c r="DO116" s="838"/>
      <c r="DP116" s="839"/>
      <c r="DQ116" s="840" t="s">
        <v>450</v>
      </c>
      <c r="DR116" s="838"/>
      <c r="DS116" s="838"/>
      <c r="DT116" s="838"/>
      <c r="DU116" s="839"/>
      <c r="DV116" s="885" t="s">
        <v>459</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467</v>
      </c>
      <c r="Z117" s="964"/>
      <c r="AA117" s="969">
        <v>7894838</v>
      </c>
      <c r="AB117" s="970"/>
      <c r="AC117" s="970"/>
      <c r="AD117" s="970"/>
      <c r="AE117" s="971"/>
      <c r="AF117" s="972">
        <v>8291447</v>
      </c>
      <c r="AG117" s="970"/>
      <c r="AH117" s="970"/>
      <c r="AI117" s="970"/>
      <c r="AJ117" s="971"/>
      <c r="AK117" s="972">
        <v>8574535</v>
      </c>
      <c r="AL117" s="970"/>
      <c r="AM117" s="970"/>
      <c r="AN117" s="970"/>
      <c r="AO117" s="971"/>
      <c r="AP117" s="973"/>
      <c r="AQ117" s="974"/>
      <c r="AR117" s="974"/>
      <c r="AS117" s="974"/>
      <c r="AT117" s="975"/>
      <c r="AU117" s="997"/>
      <c r="AV117" s="998"/>
      <c r="AW117" s="998"/>
      <c r="AX117" s="998"/>
      <c r="AY117" s="998"/>
      <c r="AZ117" s="924" t="s">
        <v>468</v>
      </c>
      <c r="BA117" s="925"/>
      <c r="BB117" s="925"/>
      <c r="BC117" s="925"/>
      <c r="BD117" s="925"/>
      <c r="BE117" s="925"/>
      <c r="BF117" s="925"/>
      <c r="BG117" s="925"/>
      <c r="BH117" s="925"/>
      <c r="BI117" s="925"/>
      <c r="BJ117" s="925"/>
      <c r="BK117" s="925"/>
      <c r="BL117" s="925"/>
      <c r="BM117" s="925"/>
      <c r="BN117" s="925"/>
      <c r="BO117" s="925"/>
      <c r="BP117" s="926"/>
      <c r="BQ117" s="874" t="s">
        <v>459</v>
      </c>
      <c r="BR117" s="875"/>
      <c r="BS117" s="875"/>
      <c r="BT117" s="875"/>
      <c r="BU117" s="875"/>
      <c r="BV117" s="875" t="s">
        <v>411</v>
      </c>
      <c r="BW117" s="875"/>
      <c r="BX117" s="875"/>
      <c r="BY117" s="875"/>
      <c r="BZ117" s="875"/>
      <c r="CA117" s="875" t="s">
        <v>411</v>
      </c>
      <c r="CB117" s="875"/>
      <c r="CC117" s="875"/>
      <c r="CD117" s="875"/>
      <c r="CE117" s="875"/>
      <c r="CF117" s="936" t="s">
        <v>442</v>
      </c>
      <c r="CG117" s="937"/>
      <c r="CH117" s="937"/>
      <c r="CI117" s="937"/>
      <c r="CJ117" s="937"/>
      <c r="CK117" s="992"/>
      <c r="CL117" s="879"/>
      <c r="CM117" s="882" t="s">
        <v>469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411</v>
      </c>
      <c r="DM117" s="838"/>
      <c r="DN117" s="838"/>
      <c r="DO117" s="838"/>
      <c r="DP117" s="839"/>
      <c r="DQ117" s="840" t="s">
        <v>450</v>
      </c>
      <c r="DR117" s="838"/>
      <c r="DS117" s="838"/>
      <c r="DT117" s="838"/>
      <c r="DU117" s="839"/>
      <c r="DV117" s="885" t="s">
        <v>459</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297</v>
      </c>
      <c r="AG118" s="963"/>
      <c r="AH118" s="963"/>
      <c r="AI118" s="963"/>
      <c r="AJ118" s="964"/>
      <c r="AK118" s="965" t="s">
        <v>296</v>
      </c>
      <c r="AL118" s="963"/>
      <c r="AM118" s="963"/>
      <c r="AN118" s="963"/>
      <c r="AO118" s="964"/>
      <c r="AP118" s="966" t="s">
        <v>430</v>
      </c>
      <c r="AQ118" s="967"/>
      <c r="AR118" s="967"/>
      <c r="AS118" s="967"/>
      <c r="AT118" s="968"/>
      <c r="AU118" s="997"/>
      <c r="AV118" s="998"/>
      <c r="AW118" s="998"/>
      <c r="AX118" s="998"/>
      <c r="AY118" s="998"/>
      <c r="AZ118" s="940" t="s">
        <v>470</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442</v>
      </c>
      <c r="BW118" s="906"/>
      <c r="BX118" s="906"/>
      <c r="BY118" s="906"/>
      <c r="BZ118" s="906"/>
      <c r="CA118" s="906" t="s">
        <v>459</v>
      </c>
      <c r="CB118" s="906"/>
      <c r="CC118" s="906"/>
      <c r="CD118" s="906"/>
      <c r="CE118" s="906"/>
      <c r="CF118" s="936" t="s">
        <v>450</v>
      </c>
      <c r="CG118" s="937"/>
      <c r="CH118" s="937"/>
      <c r="CI118" s="937"/>
      <c r="CJ118" s="937"/>
      <c r="CK118" s="992"/>
      <c r="CL118" s="879"/>
      <c r="CM118" s="882" t="s">
        <v>471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442</v>
      </c>
      <c r="DH118" s="838"/>
      <c r="DI118" s="838"/>
      <c r="DJ118" s="838"/>
      <c r="DK118" s="839"/>
      <c r="DL118" s="840" t="s">
        <v>411</v>
      </c>
      <c r="DM118" s="838"/>
      <c r="DN118" s="838"/>
      <c r="DO118" s="838"/>
      <c r="DP118" s="839"/>
      <c r="DQ118" s="840" t="s">
        <v>472</v>
      </c>
      <c r="DR118" s="838"/>
      <c r="DS118" s="838"/>
      <c r="DT118" s="838"/>
      <c r="DU118" s="839"/>
      <c r="DV118" s="885" t="s">
        <v>411</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411</v>
      </c>
      <c r="AB119" s="956"/>
      <c r="AC119" s="956"/>
      <c r="AD119" s="956"/>
      <c r="AE119" s="957"/>
      <c r="AF119" s="958" t="s">
        <v>472</v>
      </c>
      <c r="AG119" s="956"/>
      <c r="AH119" s="956"/>
      <c r="AI119" s="956"/>
      <c r="AJ119" s="957"/>
      <c r="AK119" s="958" t="s">
        <v>459</v>
      </c>
      <c r="AL119" s="956"/>
      <c r="AM119" s="956"/>
      <c r="AN119" s="956"/>
      <c r="AO119" s="957"/>
      <c r="AP119" s="959" t="s">
        <v>450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473</v>
      </c>
      <c r="BP119" s="939"/>
      <c r="BQ119" s="943">
        <v>92605316</v>
      </c>
      <c r="BR119" s="906"/>
      <c r="BS119" s="906"/>
      <c r="BT119" s="906"/>
      <c r="BU119" s="906"/>
      <c r="BV119" s="906">
        <v>89343483</v>
      </c>
      <c r="BW119" s="906"/>
      <c r="BX119" s="906"/>
      <c r="BY119" s="906"/>
      <c r="BZ119" s="906"/>
      <c r="CA119" s="906">
        <v>86635785</v>
      </c>
      <c r="CB119" s="906"/>
      <c r="CC119" s="906"/>
      <c r="CD119" s="906"/>
      <c r="CE119" s="906"/>
      <c r="CF119" s="804"/>
      <c r="CG119" s="805"/>
      <c r="CH119" s="805"/>
      <c r="CI119" s="805"/>
      <c r="CJ119" s="895"/>
      <c r="CK119" s="993"/>
      <c r="CL119" s="881"/>
      <c r="CM119" s="899" t="s">
        <v>474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314</v>
      </c>
      <c r="DH119" s="821"/>
      <c r="DI119" s="821"/>
      <c r="DJ119" s="821"/>
      <c r="DK119" s="822"/>
      <c r="DL119" s="823">
        <v>187</v>
      </c>
      <c r="DM119" s="821"/>
      <c r="DN119" s="821"/>
      <c r="DO119" s="821"/>
      <c r="DP119" s="822"/>
      <c r="DQ119" s="823">
        <v>97</v>
      </c>
      <c r="DR119" s="821"/>
      <c r="DS119" s="821"/>
      <c r="DT119" s="821"/>
      <c r="DU119" s="822"/>
      <c r="DV119" s="909">
        <v>0</v>
      </c>
      <c r="DW119" s="910"/>
      <c r="DX119" s="910"/>
      <c r="DY119" s="910"/>
      <c r="DZ119" s="911"/>
    </row>
    <row r="120" spans="1:130" s="226" customFormat="1" ht="26.25" customHeight="1" x14ac:dyDescent="0.15">
      <c r="A120" s="878"/>
      <c r="B120" s="879"/>
      <c r="C120" s="882" t="s">
        <v>444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450</v>
      </c>
      <c r="AB120" s="838"/>
      <c r="AC120" s="838"/>
      <c r="AD120" s="838"/>
      <c r="AE120" s="839"/>
      <c r="AF120" s="840" t="s">
        <v>436</v>
      </c>
      <c r="AG120" s="838"/>
      <c r="AH120" s="838"/>
      <c r="AI120" s="838"/>
      <c r="AJ120" s="839"/>
      <c r="AK120" s="840" t="s">
        <v>442</v>
      </c>
      <c r="AL120" s="838"/>
      <c r="AM120" s="838"/>
      <c r="AN120" s="838"/>
      <c r="AO120" s="839"/>
      <c r="AP120" s="885" t="s">
        <v>411</v>
      </c>
      <c r="AQ120" s="886"/>
      <c r="AR120" s="886"/>
      <c r="AS120" s="886"/>
      <c r="AT120" s="887"/>
      <c r="AU120" s="944" t="s">
        <v>475</v>
      </c>
      <c r="AV120" s="945"/>
      <c r="AW120" s="945"/>
      <c r="AX120" s="945"/>
      <c r="AY120" s="946"/>
      <c r="AZ120" s="921" t="s">
        <v>476</v>
      </c>
      <c r="BA120" s="866"/>
      <c r="BB120" s="866"/>
      <c r="BC120" s="866"/>
      <c r="BD120" s="866"/>
      <c r="BE120" s="866"/>
      <c r="BF120" s="866"/>
      <c r="BG120" s="866"/>
      <c r="BH120" s="866"/>
      <c r="BI120" s="866"/>
      <c r="BJ120" s="866"/>
      <c r="BK120" s="866"/>
      <c r="BL120" s="866"/>
      <c r="BM120" s="866"/>
      <c r="BN120" s="866"/>
      <c r="BO120" s="866"/>
      <c r="BP120" s="867"/>
      <c r="BQ120" s="922">
        <v>6087815</v>
      </c>
      <c r="BR120" s="903"/>
      <c r="BS120" s="903"/>
      <c r="BT120" s="903"/>
      <c r="BU120" s="903"/>
      <c r="BV120" s="903">
        <v>6308243</v>
      </c>
      <c r="BW120" s="903"/>
      <c r="BX120" s="903"/>
      <c r="BY120" s="903"/>
      <c r="BZ120" s="903"/>
      <c r="CA120" s="903">
        <v>6287101</v>
      </c>
      <c r="CB120" s="903"/>
      <c r="CC120" s="903"/>
      <c r="CD120" s="903"/>
      <c r="CE120" s="903"/>
      <c r="CF120" s="927">
        <v>25.1</v>
      </c>
      <c r="CG120" s="928"/>
      <c r="CH120" s="928"/>
      <c r="CI120" s="928"/>
      <c r="CJ120" s="928"/>
      <c r="CK120" s="929" t="s">
        <v>477</v>
      </c>
      <c r="CL120" s="913"/>
      <c r="CM120" s="913"/>
      <c r="CN120" s="913"/>
      <c r="CO120" s="914"/>
      <c r="CP120" s="933" t="s">
        <v>478</v>
      </c>
      <c r="CQ120" s="934"/>
      <c r="CR120" s="934"/>
      <c r="CS120" s="934"/>
      <c r="CT120" s="934"/>
      <c r="CU120" s="934"/>
      <c r="CV120" s="934"/>
      <c r="CW120" s="934"/>
      <c r="CX120" s="934"/>
      <c r="CY120" s="934"/>
      <c r="CZ120" s="934"/>
      <c r="DA120" s="934"/>
      <c r="DB120" s="934"/>
      <c r="DC120" s="934"/>
      <c r="DD120" s="934"/>
      <c r="DE120" s="934"/>
      <c r="DF120" s="935"/>
      <c r="DG120" s="922">
        <v>13413237</v>
      </c>
      <c r="DH120" s="903"/>
      <c r="DI120" s="903"/>
      <c r="DJ120" s="903"/>
      <c r="DK120" s="903"/>
      <c r="DL120" s="903">
        <v>12384701</v>
      </c>
      <c r="DM120" s="903"/>
      <c r="DN120" s="903"/>
      <c r="DO120" s="903"/>
      <c r="DP120" s="903"/>
      <c r="DQ120" s="903">
        <v>11860374</v>
      </c>
      <c r="DR120" s="903"/>
      <c r="DS120" s="903"/>
      <c r="DT120" s="903"/>
      <c r="DU120" s="903"/>
      <c r="DV120" s="904">
        <v>47.3</v>
      </c>
      <c r="DW120" s="904"/>
      <c r="DX120" s="904"/>
      <c r="DY120" s="904"/>
      <c r="DZ120" s="905"/>
    </row>
    <row r="121" spans="1:130" s="226" customFormat="1" ht="26.25" customHeight="1" x14ac:dyDescent="0.15">
      <c r="A121" s="878"/>
      <c r="B121" s="879"/>
      <c r="C121" s="924" t="s">
        <v>479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46364</v>
      </c>
      <c r="AB121" s="838"/>
      <c r="AC121" s="838"/>
      <c r="AD121" s="838"/>
      <c r="AE121" s="839"/>
      <c r="AF121" s="840">
        <v>38561</v>
      </c>
      <c r="AG121" s="838"/>
      <c r="AH121" s="838"/>
      <c r="AI121" s="838"/>
      <c r="AJ121" s="839"/>
      <c r="AK121" s="840">
        <v>29180</v>
      </c>
      <c r="AL121" s="838"/>
      <c r="AM121" s="838"/>
      <c r="AN121" s="838"/>
      <c r="AO121" s="839"/>
      <c r="AP121" s="885">
        <v>0.1</v>
      </c>
      <c r="AQ121" s="886"/>
      <c r="AR121" s="886"/>
      <c r="AS121" s="886"/>
      <c r="AT121" s="887"/>
      <c r="AU121" s="947"/>
      <c r="AV121" s="948"/>
      <c r="AW121" s="948"/>
      <c r="AX121" s="948"/>
      <c r="AY121" s="949"/>
      <c r="AZ121" s="873" t="s">
        <v>480</v>
      </c>
      <c r="BA121" s="808"/>
      <c r="BB121" s="808"/>
      <c r="BC121" s="808"/>
      <c r="BD121" s="808"/>
      <c r="BE121" s="808"/>
      <c r="BF121" s="808"/>
      <c r="BG121" s="808"/>
      <c r="BH121" s="808"/>
      <c r="BI121" s="808"/>
      <c r="BJ121" s="808"/>
      <c r="BK121" s="808"/>
      <c r="BL121" s="808"/>
      <c r="BM121" s="808"/>
      <c r="BN121" s="808"/>
      <c r="BO121" s="808"/>
      <c r="BP121" s="809"/>
      <c r="BQ121" s="874">
        <v>4775368</v>
      </c>
      <c r="BR121" s="875"/>
      <c r="BS121" s="875"/>
      <c r="BT121" s="875"/>
      <c r="BU121" s="875"/>
      <c r="BV121" s="875">
        <v>4262151</v>
      </c>
      <c r="BW121" s="875"/>
      <c r="BX121" s="875"/>
      <c r="BY121" s="875"/>
      <c r="BZ121" s="875"/>
      <c r="CA121" s="875">
        <v>4078381</v>
      </c>
      <c r="CB121" s="875"/>
      <c r="CC121" s="875"/>
      <c r="CD121" s="875"/>
      <c r="CE121" s="875"/>
      <c r="CF121" s="936">
        <v>16.3</v>
      </c>
      <c r="CG121" s="937"/>
      <c r="CH121" s="937"/>
      <c r="CI121" s="937"/>
      <c r="CJ121" s="937"/>
      <c r="CK121" s="930"/>
      <c r="CL121" s="916"/>
      <c r="CM121" s="916"/>
      <c r="CN121" s="916"/>
      <c r="CO121" s="917"/>
      <c r="CP121" s="896" t="s">
        <v>481</v>
      </c>
      <c r="CQ121" s="897"/>
      <c r="CR121" s="897"/>
      <c r="CS121" s="897"/>
      <c r="CT121" s="897"/>
      <c r="CU121" s="897"/>
      <c r="CV121" s="897"/>
      <c r="CW121" s="897"/>
      <c r="CX121" s="897"/>
      <c r="CY121" s="897"/>
      <c r="CZ121" s="897"/>
      <c r="DA121" s="897"/>
      <c r="DB121" s="897"/>
      <c r="DC121" s="897"/>
      <c r="DD121" s="897"/>
      <c r="DE121" s="897"/>
      <c r="DF121" s="898"/>
      <c r="DG121" s="874">
        <v>4772149</v>
      </c>
      <c r="DH121" s="875"/>
      <c r="DI121" s="875"/>
      <c r="DJ121" s="875"/>
      <c r="DK121" s="875"/>
      <c r="DL121" s="875">
        <v>4456358</v>
      </c>
      <c r="DM121" s="875"/>
      <c r="DN121" s="875"/>
      <c r="DO121" s="875"/>
      <c r="DP121" s="875"/>
      <c r="DQ121" s="875">
        <v>4152052</v>
      </c>
      <c r="DR121" s="875"/>
      <c r="DS121" s="875"/>
      <c r="DT121" s="875"/>
      <c r="DU121" s="875"/>
      <c r="DV121" s="852">
        <v>16.600000000000001</v>
      </c>
      <c r="DW121" s="852"/>
      <c r="DX121" s="852"/>
      <c r="DY121" s="852"/>
      <c r="DZ121" s="853"/>
    </row>
    <row r="122" spans="1:130" s="226" customFormat="1" ht="26.25" customHeight="1" x14ac:dyDescent="0.15">
      <c r="A122" s="878"/>
      <c r="B122" s="879"/>
      <c r="C122" s="882" t="s">
        <v>458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472</v>
      </c>
      <c r="AB122" s="838"/>
      <c r="AC122" s="838"/>
      <c r="AD122" s="838"/>
      <c r="AE122" s="839"/>
      <c r="AF122" s="840" t="s">
        <v>482</v>
      </c>
      <c r="AG122" s="838"/>
      <c r="AH122" s="838"/>
      <c r="AI122" s="838"/>
      <c r="AJ122" s="839"/>
      <c r="AK122" s="840" t="s">
        <v>472</v>
      </c>
      <c r="AL122" s="838"/>
      <c r="AM122" s="838"/>
      <c r="AN122" s="838"/>
      <c r="AO122" s="839"/>
      <c r="AP122" s="885" t="s">
        <v>411</v>
      </c>
      <c r="AQ122" s="886"/>
      <c r="AR122" s="886"/>
      <c r="AS122" s="886"/>
      <c r="AT122" s="887"/>
      <c r="AU122" s="947"/>
      <c r="AV122" s="948"/>
      <c r="AW122" s="948"/>
      <c r="AX122" s="948"/>
      <c r="AY122" s="949"/>
      <c r="AZ122" s="940" t="s">
        <v>483</v>
      </c>
      <c r="BA122" s="941"/>
      <c r="BB122" s="941"/>
      <c r="BC122" s="941"/>
      <c r="BD122" s="941"/>
      <c r="BE122" s="941"/>
      <c r="BF122" s="941"/>
      <c r="BG122" s="941"/>
      <c r="BH122" s="941"/>
      <c r="BI122" s="941"/>
      <c r="BJ122" s="941"/>
      <c r="BK122" s="941"/>
      <c r="BL122" s="941"/>
      <c r="BM122" s="941"/>
      <c r="BN122" s="941"/>
      <c r="BO122" s="941"/>
      <c r="BP122" s="942"/>
      <c r="BQ122" s="943">
        <v>58258064</v>
      </c>
      <c r="BR122" s="906"/>
      <c r="BS122" s="906"/>
      <c r="BT122" s="906"/>
      <c r="BU122" s="906"/>
      <c r="BV122" s="906">
        <v>57587912</v>
      </c>
      <c r="BW122" s="906"/>
      <c r="BX122" s="906"/>
      <c r="BY122" s="906"/>
      <c r="BZ122" s="906"/>
      <c r="CA122" s="906">
        <v>56539322</v>
      </c>
      <c r="CB122" s="906"/>
      <c r="CC122" s="906"/>
      <c r="CD122" s="906"/>
      <c r="CE122" s="906"/>
      <c r="CF122" s="907">
        <v>225.7</v>
      </c>
      <c r="CG122" s="908"/>
      <c r="CH122" s="908"/>
      <c r="CI122" s="908"/>
      <c r="CJ122" s="908"/>
      <c r="CK122" s="930"/>
      <c r="CL122" s="916"/>
      <c r="CM122" s="916"/>
      <c r="CN122" s="916"/>
      <c r="CO122" s="917"/>
      <c r="CP122" s="896" t="s">
        <v>484</v>
      </c>
      <c r="CQ122" s="897"/>
      <c r="CR122" s="897"/>
      <c r="CS122" s="897"/>
      <c r="CT122" s="897"/>
      <c r="CU122" s="897"/>
      <c r="CV122" s="897"/>
      <c r="CW122" s="897"/>
      <c r="CX122" s="897"/>
      <c r="CY122" s="897"/>
      <c r="CZ122" s="897"/>
      <c r="DA122" s="897"/>
      <c r="DB122" s="897"/>
      <c r="DC122" s="897"/>
      <c r="DD122" s="897"/>
      <c r="DE122" s="897"/>
      <c r="DF122" s="898"/>
      <c r="DG122" s="874">
        <v>73579</v>
      </c>
      <c r="DH122" s="875"/>
      <c r="DI122" s="875"/>
      <c r="DJ122" s="875"/>
      <c r="DK122" s="875"/>
      <c r="DL122" s="875">
        <v>75553</v>
      </c>
      <c r="DM122" s="875"/>
      <c r="DN122" s="875"/>
      <c r="DO122" s="875"/>
      <c r="DP122" s="875"/>
      <c r="DQ122" s="875">
        <v>67237</v>
      </c>
      <c r="DR122" s="875"/>
      <c r="DS122" s="875"/>
      <c r="DT122" s="875"/>
      <c r="DU122" s="875"/>
      <c r="DV122" s="852">
        <v>0.3</v>
      </c>
      <c r="DW122" s="852"/>
      <c r="DX122" s="852"/>
      <c r="DY122" s="852"/>
      <c r="DZ122" s="853"/>
    </row>
    <row r="123" spans="1:130" s="226" customFormat="1" ht="26.25" customHeight="1" x14ac:dyDescent="0.15">
      <c r="A123" s="878"/>
      <c r="B123" s="879"/>
      <c r="C123" s="882" t="s">
        <v>466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450</v>
      </c>
      <c r="AB123" s="838"/>
      <c r="AC123" s="838"/>
      <c r="AD123" s="838"/>
      <c r="AE123" s="839"/>
      <c r="AF123" s="840" t="s">
        <v>447</v>
      </c>
      <c r="AG123" s="838"/>
      <c r="AH123" s="838"/>
      <c r="AI123" s="838"/>
      <c r="AJ123" s="839"/>
      <c r="AK123" s="840" t="s">
        <v>459</v>
      </c>
      <c r="AL123" s="838"/>
      <c r="AM123" s="838"/>
      <c r="AN123" s="838"/>
      <c r="AO123" s="839"/>
      <c r="AP123" s="885" t="s">
        <v>485</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486</v>
      </c>
      <c r="BP123" s="939"/>
      <c r="BQ123" s="893">
        <v>69121247</v>
      </c>
      <c r="BR123" s="894"/>
      <c r="BS123" s="894"/>
      <c r="BT123" s="894"/>
      <c r="BU123" s="894"/>
      <c r="BV123" s="894">
        <v>68158306</v>
      </c>
      <c r="BW123" s="894"/>
      <c r="BX123" s="894"/>
      <c r="BY123" s="894"/>
      <c r="BZ123" s="894"/>
      <c r="CA123" s="894">
        <v>66904804</v>
      </c>
      <c r="CB123" s="894"/>
      <c r="CC123" s="894"/>
      <c r="CD123" s="894"/>
      <c r="CE123" s="894"/>
      <c r="CF123" s="804"/>
      <c r="CG123" s="805"/>
      <c r="CH123" s="805"/>
      <c r="CI123" s="805"/>
      <c r="CJ123" s="895"/>
      <c r="CK123" s="930"/>
      <c r="CL123" s="916"/>
      <c r="CM123" s="916"/>
      <c r="CN123" s="916"/>
      <c r="CO123" s="917"/>
      <c r="CP123" s="896" t="s">
        <v>487</v>
      </c>
      <c r="CQ123" s="897"/>
      <c r="CR123" s="897"/>
      <c r="CS123" s="897"/>
      <c r="CT123" s="897"/>
      <c r="CU123" s="897"/>
      <c r="CV123" s="897"/>
      <c r="CW123" s="897"/>
      <c r="CX123" s="897"/>
      <c r="CY123" s="897"/>
      <c r="CZ123" s="897"/>
      <c r="DA123" s="897"/>
      <c r="DB123" s="897"/>
      <c r="DC123" s="897"/>
      <c r="DD123" s="897"/>
      <c r="DE123" s="897"/>
      <c r="DF123" s="898"/>
      <c r="DG123" s="837" t="s">
        <v>411</v>
      </c>
      <c r="DH123" s="838"/>
      <c r="DI123" s="838"/>
      <c r="DJ123" s="838"/>
      <c r="DK123" s="839"/>
      <c r="DL123" s="840" t="s">
        <v>488</v>
      </c>
      <c r="DM123" s="838"/>
      <c r="DN123" s="838"/>
      <c r="DO123" s="838"/>
      <c r="DP123" s="839"/>
      <c r="DQ123" s="840" t="s">
        <v>436</v>
      </c>
      <c r="DR123" s="838"/>
      <c r="DS123" s="838"/>
      <c r="DT123" s="838"/>
      <c r="DU123" s="839"/>
      <c r="DV123" s="885" t="s">
        <v>488</v>
      </c>
      <c r="DW123" s="886"/>
      <c r="DX123" s="886"/>
      <c r="DY123" s="886"/>
      <c r="DZ123" s="887"/>
    </row>
    <row r="124" spans="1:130" s="226" customFormat="1" ht="26.25" customHeight="1" thickBot="1" x14ac:dyDescent="0.2">
      <c r="A124" s="878"/>
      <c r="B124" s="879"/>
      <c r="C124" s="882" t="s">
        <v>469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447</v>
      </c>
      <c r="AB124" s="838"/>
      <c r="AC124" s="838"/>
      <c r="AD124" s="838"/>
      <c r="AE124" s="839"/>
      <c r="AF124" s="840" t="s">
        <v>459</v>
      </c>
      <c r="AG124" s="838"/>
      <c r="AH124" s="838"/>
      <c r="AI124" s="838"/>
      <c r="AJ124" s="839"/>
      <c r="AK124" s="840" t="s">
        <v>459</v>
      </c>
      <c r="AL124" s="838"/>
      <c r="AM124" s="838"/>
      <c r="AN124" s="838"/>
      <c r="AO124" s="839"/>
      <c r="AP124" s="885" t="s">
        <v>485</v>
      </c>
      <c r="AQ124" s="886"/>
      <c r="AR124" s="886"/>
      <c r="AS124" s="886"/>
      <c r="AT124" s="887"/>
      <c r="AU124" s="888" t="s">
        <v>489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93.1</v>
      </c>
      <c r="BR124" s="892"/>
      <c r="BS124" s="892"/>
      <c r="BT124" s="892"/>
      <c r="BU124" s="892"/>
      <c r="BV124" s="892">
        <v>84.4</v>
      </c>
      <c r="BW124" s="892"/>
      <c r="BX124" s="892"/>
      <c r="BY124" s="892"/>
      <c r="BZ124" s="892"/>
      <c r="CA124" s="892">
        <v>78.7</v>
      </c>
      <c r="CB124" s="892"/>
      <c r="CC124" s="892"/>
      <c r="CD124" s="892"/>
      <c r="CE124" s="892"/>
      <c r="CF124" s="782"/>
      <c r="CG124" s="783"/>
      <c r="CH124" s="783"/>
      <c r="CI124" s="783"/>
      <c r="CJ124" s="923"/>
      <c r="CK124" s="931"/>
      <c r="CL124" s="931"/>
      <c r="CM124" s="931"/>
      <c r="CN124" s="931"/>
      <c r="CO124" s="932"/>
      <c r="CP124" s="896" t="s">
        <v>490</v>
      </c>
      <c r="CQ124" s="897"/>
      <c r="CR124" s="897"/>
      <c r="CS124" s="897"/>
      <c r="CT124" s="897"/>
      <c r="CU124" s="897"/>
      <c r="CV124" s="897"/>
      <c r="CW124" s="897"/>
      <c r="CX124" s="897"/>
      <c r="CY124" s="897"/>
      <c r="CZ124" s="897"/>
      <c r="DA124" s="897"/>
      <c r="DB124" s="897"/>
      <c r="DC124" s="897"/>
      <c r="DD124" s="897"/>
      <c r="DE124" s="897"/>
      <c r="DF124" s="898"/>
      <c r="DG124" s="820" t="s">
        <v>488</v>
      </c>
      <c r="DH124" s="821"/>
      <c r="DI124" s="821"/>
      <c r="DJ124" s="821"/>
      <c r="DK124" s="822"/>
      <c r="DL124" s="823" t="s">
        <v>447</v>
      </c>
      <c r="DM124" s="821"/>
      <c r="DN124" s="821"/>
      <c r="DO124" s="821"/>
      <c r="DP124" s="822"/>
      <c r="DQ124" s="823" t="s">
        <v>465</v>
      </c>
      <c r="DR124" s="821"/>
      <c r="DS124" s="821"/>
      <c r="DT124" s="821"/>
      <c r="DU124" s="822"/>
      <c r="DV124" s="909" t="s">
        <v>436</v>
      </c>
      <c r="DW124" s="910"/>
      <c r="DX124" s="910"/>
      <c r="DY124" s="910"/>
      <c r="DZ124" s="911"/>
    </row>
    <row r="125" spans="1:130" s="226" customFormat="1" ht="26.25" customHeight="1" x14ac:dyDescent="0.15">
      <c r="A125" s="878"/>
      <c r="B125" s="879"/>
      <c r="C125" s="882" t="s">
        <v>471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465</v>
      </c>
      <c r="AB125" s="838"/>
      <c r="AC125" s="838"/>
      <c r="AD125" s="838"/>
      <c r="AE125" s="839"/>
      <c r="AF125" s="840" t="s">
        <v>459</v>
      </c>
      <c r="AG125" s="838"/>
      <c r="AH125" s="838"/>
      <c r="AI125" s="838"/>
      <c r="AJ125" s="839"/>
      <c r="AK125" s="840" t="s">
        <v>436</v>
      </c>
      <c r="AL125" s="838"/>
      <c r="AM125" s="838"/>
      <c r="AN125" s="838"/>
      <c r="AO125" s="839"/>
      <c r="AP125" s="885" t="s">
        <v>488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491</v>
      </c>
      <c r="CL125" s="913"/>
      <c r="CM125" s="913"/>
      <c r="CN125" s="913"/>
      <c r="CO125" s="914"/>
      <c r="CP125" s="921" t="s">
        <v>492</v>
      </c>
      <c r="CQ125" s="866"/>
      <c r="CR125" s="866"/>
      <c r="CS125" s="866"/>
      <c r="CT125" s="866"/>
      <c r="CU125" s="866"/>
      <c r="CV125" s="866"/>
      <c r="CW125" s="866"/>
      <c r="CX125" s="866"/>
      <c r="CY125" s="866"/>
      <c r="CZ125" s="866"/>
      <c r="DA125" s="866"/>
      <c r="DB125" s="866"/>
      <c r="DC125" s="866"/>
      <c r="DD125" s="866"/>
      <c r="DE125" s="866"/>
      <c r="DF125" s="867"/>
      <c r="DG125" s="922" t="s">
        <v>472</v>
      </c>
      <c r="DH125" s="903"/>
      <c r="DI125" s="903"/>
      <c r="DJ125" s="903"/>
      <c r="DK125" s="903"/>
      <c r="DL125" s="903" t="s">
        <v>436</v>
      </c>
      <c r="DM125" s="903"/>
      <c r="DN125" s="903"/>
      <c r="DO125" s="903"/>
      <c r="DP125" s="903"/>
      <c r="DQ125" s="903" t="s">
        <v>493</v>
      </c>
      <c r="DR125" s="903"/>
      <c r="DS125" s="903"/>
      <c r="DT125" s="903"/>
      <c r="DU125" s="903"/>
      <c r="DV125" s="904" t="s">
        <v>488</v>
      </c>
      <c r="DW125" s="904"/>
      <c r="DX125" s="904"/>
      <c r="DY125" s="904"/>
      <c r="DZ125" s="905"/>
    </row>
    <row r="126" spans="1:130" s="226" customFormat="1" ht="26.25" customHeight="1" thickBot="1" x14ac:dyDescent="0.2">
      <c r="A126" s="878"/>
      <c r="B126" s="879"/>
      <c r="C126" s="882" t="s">
        <v>474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189</v>
      </c>
      <c r="AB126" s="838"/>
      <c r="AC126" s="838"/>
      <c r="AD126" s="838"/>
      <c r="AE126" s="839"/>
      <c r="AF126" s="840">
        <v>7</v>
      </c>
      <c r="AG126" s="838"/>
      <c r="AH126" s="838"/>
      <c r="AI126" s="838"/>
      <c r="AJ126" s="839"/>
      <c r="AK126" s="840">
        <v>116</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494</v>
      </c>
      <c r="CQ126" s="808"/>
      <c r="CR126" s="808"/>
      <c r="CS126" s="808"/>
      <c r="CT126" s="808"/>
      <c r="CU126" s="808"/>
      <c r="CV126" s="808"/>
      <c r="CW126" s="808"/>
      <c r="CX126" s="808"/>
      <c r="CY126" s="808"/>
      <c r="CZ126" s="808"/>
      <c r="DA126" s="808"/>
      <c r="DB126" s="808"/>
      <c r="DC126" s="808"/>
      <c r="DD126" s="808"/>
      <c r="DE126" s="808"/>
      <c r="DF126" s="809"/>
      <c r="DG126" s="874" t="s">
        <v>447</v>
      </c>
      <c r="DH126" s="875"/>
      <c r="DI126" s="875"/>
      <c r="DJ126" s="875"/>
      <c r="DK126" s="875"/>
      <c r="DL126" s="875" t="s">
        <v>493</v>
      </c>
      <c r="DM126" s="875"/>
      <c r="DN126" s="875"/>
      <c r="DO126" s="875"/>
      <c r="DP126" s="875"/>
      <c r="DQ126" s="875" t="s">
        <v>447</v>
      </c>
      <c r="DR126" s="875"/>
      <c r="DS126" s="875"/>
      <c r="DT126" s="875"/>
      <c r="DU126" s="875"/>
      <c r="DV126" s="852" t="s">
        <v>465</v>
      </c>
      <c r="DW126" s="852"/>
      <c r="DX126" s="852"/>
      <c r="DY126" s="852"/>
      <c r="DZ126" s="853"/>
    </row>
    <row r="127" spans="1:130" s="226" customFormat="1" ht="26.25" customHeight="1" x14ac:dyDescent="0.15">
      <c r="A127" s="880"/>
      <c r="B127" s="881"/>
      <c r="C127" s="899" t="s">
        <v>495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488</v>
      </c>
      <c r="AB127" s="838"/>
      <c r="AC127" s="838"/>
      <c r="AD127" s="838"/>
      <c r="AE127" s="839"/>
      <c r="AF127" s="840" t="s">
        <v>436</v>
      </c>
      <c r="AG127" s="838"/>
      <c r="AH127" s="838"/>
      <c r="AI127" s="838"/>
      <c r="AJ127" s="839"/>
      <c r="AK127" s="840" t="s">
        <v>438</v>
      </c>
      <c r="AL127" s="838"/>
      <c r="AM127" s="838"/>
      <c r="AN127" s="838"/>
      <c r="AO127" s="839"/>
      <c r="AP127" s="885" t="s">
        <v>488</v>
      </c>
      <c r="AQ127" s="886"/>
      <c r="AR127" s="886"/>
      <c r="AS127" s="886"/>
      <c r="AT127" s="887"/>
      <c r="AU127" s="262"/>
      <c r="AV127" s="262"/>
      <c r="AW127" s="262"/>
      <c r="AX127" s="902" t="s">
        <v>496</v>
      </c>
      <c r="AY127" s="870"/>
      <c r="AZ127" s="870"/>
      <c r="BA127" s="870"/>
      <c r="BB127" s="870"/>
      <c r="BC127" s="870"/>
      <c r="BD127" s="870"/>
      <c r="BE127" s="871"/>
      <c r="BF127" s="869" t="s">
        <v>497</v>
      </c>
      <c r="BG127" s="870"/>
      <c r="BH127" s="870"/>
      <c r="BI127" s="870"/>
      <c r="BJ127" s="870"/>
      <c r="BK127" s="870"/>
      <c r="BL127" s="871"/>
      <c r="BM127" s="869" t="s">
        <v>498</v>
      </c>
      <c r="BN127" s="870"/>
      <c r="BO127" s="870"/>
      <c r="BP127" s="870"/>
      <c r="BQ127" s="870"/>
      <c r="BR127" s="870"/>
      <c r="BS127" s="871"/>
      <c r="BT127" s="869" t="s">
        <v>499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500</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493</v>
      </c>
      <c r="DM127" s="875"/>
      <c r="DN127" s="875"/>
      <c r="DO127" s="875"/>
      <c r="DP127" s="875"/>
      <c r="DQ127" s="875" t="s">
        <v>465</v>
      </c>
      <c r="DR127" s="875"/>
      <c r="DS127" s="875"/>
      <c r="DT127" s="875"/>
      <c r="DU127" s="875"/>
      <c r="DV127" s="852" t="s">
        <v>436</v>
      </c>
      <c r="DW127" s="852"/>
      <c r="DX127" s="852"/>
      <c r="DY127" s="852"/>
      <c r="DZ127" s="853"/>
    </row>
    <row r="128" spans="1:130" s="226" customFormat="1" ht="26.25" customHeight="1" thickBot="1" x14ac:dyDescent="0.2">
      <c r="A128" s="854" t="s">
        <v>501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502</v>
      </c>
      <c r="X128" s="856"/>
      <c r="Y128" s="856"/>
      <c r="Z128" s="857"/>
      <c r="AA128" s="858">
        <v>1330884</v>
      </c>
      <c r="AB128" s="859"/>
      <c r="AC128" s="859"/>
      <c r="AD128" s="859"/>
      <c r="AE128" s="860"/>
      <c r="AF128" s="861">
        <v>1198596</v>
      </c>
      <c r="AG128" s="859"/>
      <c r="AH128" s="859"/>
      <c r="AI128" s="859"/>
      <c r="AJ128" s="860"/>
      <c r="AK128" s="861">
        <v>1260599</v>
      </c>
      <c r="AL128" s="859"/>
      <c r="AM128" s="859"/>
      <c r="AN128" s="859"/>
      <c r="AO128" s="860"/>
      <c r="AP128" s="862"/>
      <c r="AQ128" s="863"/>
      <c r="AR128" s="863"/>
      <c r="AS128" s="863"/>
      <c r="AT128" s="864"/>
      <c r="AU128" s="262"/>
      <c r="AV128" s="262"/>
      <c r="AW128" s="262"/>
      <c r="AX128" s="865" t="s">
        <v>503</v>
      </c>
      <c r="AY128" s="866"/>
      <c r="AZ128" s="866"/>
      <c r="BA128" s="866"/>
      <c r="BB128" s="866"/>
      <c r="BC128" s="866"/>
      <c r="BD128" s="866"/>
      <c r="BE128" s="867"/>
      <c r="BF128" s="844" t="s">
        <v>438</v>
      </c>
      <c r="BG128" s="845"/>
      <c r="BH128" s="845"/>
      <c r="BI128" s="845"/>
      <c r="BJ128" s="845"/>
      <c r="BK128" s="845"/>
      <c r="BL128" s="868"/>
      <c r="BM128" s="844">
        <v>11.8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504</v>
      </c>
      <c r="CQ128" s="786"/>
      <c r="CR128" s="786"/>
      <c r="CS128" s="786"/>
      <c r="CT128" s="786"/>
      <c r="CU128" s="786"/>
      <c r="CV128" s="786"/>
      <c r="CW128" s="786"/>
      <c r="CX128" s="786"/>
      <c r="CY128" s="786"/>
      <c r="CZ128" s="786"/>
      <c r="DA128" s="786"/>
      <c r="DB128" s="786"/>
      <c r="DC128" s="786"/>
      <c r="DD128" s="786"/>
      <c r="DE128" s="786"/>
      <c r="DF128" s="787"/>
      <c r="DG128" s="848">
        <v>7898</v>
      </c>
      <c r="DH128" s="849"/>
      <c r="DI128" s="849"/>
      <c r="DJ128" s="849"/>
      <c r="DK128" s="849"/>
      <c r="DL128" s="849">
        <v>7711</v>
      </c>
      <c r="DM128" s="849"/>
      <c r="DN128" s="849"/>
      <c r="DO128" s="849"/>
      <c r="DP128" s="849"/>
      <c r="DQ128" s="849">
        <v>18472</v>
      </c>
      <c r="DR128" s="849"/>
      <c r="DS128" s="849"/>
      <c r="DT128" s="849"/>
      <c r="DU128" s="849"/>
      <c r="DV128" s="850">
        <v>0.1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505</v>
      </c>
      <c r="X129" s="835"/>
      <c r="Y129" s="835"/>
      <c r="Z129" s="836"/>
      <c r="AA129" s="837">
        <v>29856631</v>
      </c>
      <c r="AB129" s="838"/>
      <c r="AC129" s="838"/>
      <c r="AD129" s="838"/>
      <c r="AE129" s="839"/>
      <c r="AF129" s="840">
        <v>30041290</v>
      </c>
      <c r="AG129" s="838"/>
      <c r="AH129" s="838"/>
      <c r="AI129" s="838"/>
      <c r="AJ129" s="839"/>
      <c r="AK129" s="840">
        <v>30135616</v>
      </c>
      <c r="AL129" s="838"/>
      <c r="AM129" s="838"/>
      <c r="AN129" s="838"/>
      <c r="AO129" s="839"/>
      <c r="AP129" s="841"/>
      <c r="AQ129" s="842"/>
      <c r="AR129" s="842"/>
      <c r="AS129" s="842"/>
      <c r="AT129" s="843"/>
      <c r="AU129" s="264"/>
      <c r="AV129" s="264"/>
      <c r="AW129" s="264"/>
      <c r="AX129" s="807" t="s">
        <v>506</v>
      </c>
      <c r="AY129" s="808"/>
      <c r="AZ129" s="808"/>
      <c r="BA129" s="808"/>
      <c r="BB129" s="808"/>
      <c r="BC129" s="808"/>
      <c r="BD129" s="808"/>
      <c r="BE129" s="809"/>
      <c r="BF129" s="827" t="s">
        <v>507</v>
      </c>
      <c r="BG129" s="828"/>
      <c r="BH129" s="828"/>
      <c r="BI129" s="828"/>
      <c r="BJ129" s="828"/>
      <c r="BK129" s="828"/>
      <c r="BL129" s="829"/>
      <c r="BM129" s="827">
        <v>16.8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509</v>
      </c>
      <c r="X130" s="835"/>
      <c r="Y130" s="835"/>
      <c r="Z130" s="836"/>
      <c r="AA130" s="837">
        <v>4657391</v>
      </c>
      <c r="AB130" s="838"/>
      <c r="AC130" s="838"/>
      <c r="AD130" s="838"/>
      <c r="AE130" s="839"/>
      <c r="AF130" s="840">
        <v>4950149</v>
      </c>
      <c r="AG130" s="838"/>
      <c r="AH130" s="838"/>
      <c r="AI130" s="838"/>
      <c r="AJ130" s="839"/>
      <c r="AK130" s="840">
        <v>5085393</v>
      </c>
      <c r="AL130" s="838"/>
      <c r="AM130" s="838"/>
      <c r="AN130" s="838"/>
      <c r="AO130" s="839"/>
      <c r="AP130" s="841"/>
      <c r="AQ130" s="842"/>
      <c r="AR130" s="842"/>
      <c r="AS130" s="842"/>
      <c r="AT130" s="843"/>
      <c r="AU130" s="264"/>
      <c r="AV130" s="264"/>
      <c r="AW130" s="264"/>
      <c r="AX130" s="807" t="s">
        <v>510</v>
      </c>
      <c r="AY130" s="808"/>
      <c r="AZ130" s="808"/>
      <c r="BA130" s="808"/>
      <c r="BB130" s="808"/>
      <c r="BC130" s="808"/>
      <c r="BD130" s="808"/>
      <c r="BE130" s="809"/>
      <c r="BF130" s="810">
        <v>8.3000000000000007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511</v>
      </c>
      <c r="X131" s="818"/>
      <c r="Y131" s="818"/>
      <c r="Z131" s="819"/>
      <c r="AA131" s="820">
        <v>25199240</v>
      </c>
      <c r="AB131" s="821"/>
      <c r="AC131" s="821"/>
      <c r="AD131" s="821"/>
      <c r="AE131" s="822"/>
      <c r="AF131" s="823">
        <v>25091141</v>
      </c>
      <c r="AG131" s="821"/>
      <c r="AH131" s="821"/>
      <c r="AI131" s="821"/>
      <c r="AJ131" s="822"/>
      <c r="AK131" s="823">
        <v>25050223</v>
      </c>
      <c r="AL131" s="821"/>
      <c r="AM131" s="821"/>
      <c r="AN131" s="821"/>
      <c r="AO131" s="822"/>
      <c r="AP131" s="824"/>
      <c r="AQ131" s="825"/>
      <c r="AR131" s="825"/>
      <c r="AS131" s="825"/>
      <c r="AT131" s="826"/>
      <c r="AU131" s="264"/>
      <c r="AV131" s="264"/>
      <c r="AW131" s="264"/>
      <c r="AX131" s="785" t="s">
        <v>512</v>
      </c>
      <c r="AY131" s="786"/>
      <c r="AZ131" s="786"/>
      <c r="BA131" s="786"/>
      <c r="BB131" s="786"/>
      <c r="BC131" s="786"/>
      <c r="BD131" s="786"/>
      <c r="BE131" s="787"/>
      <c r="BF131" s="788">
        <v>78.7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514</v>
      </c>
      <c r="W132" s="798"/>
      <c r="X132" s="798"/>
      <c r="Y132" s="798"/>
      <c r="Z132" s="799"/>
      <c r="AA132" s="800">
        <v>7.56595437</v>
      </c>
      <c r="AB132" s="801"/>
      <c r="AC132" s="801"/>
      <c r="AD132" s="801"/>
      <c r="AE132" s="802"/>
      <c r="AF132" s="803">
        <v>8.5396754179999999</v>
      </c>
      <c r="AG132" s="801"/>
      <c r="AH132" s="801"/>
      <c r="AI132" s="801"/>
      <c r="AJ132" s="802"/>
      <c r="AK132" s="803">
        <v>8.8963000450000003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515</v>
      </c>
      <c r="W133" s="777"/>
      <c r="X133" s="777"/>
      <c r="Y133" s="777"/>
      <c r="Z133" s="778"/>
      <c r="AA133" s="779">
        <v>8.4</v>
      </c>
      <c r="AB133" s="780"/>
      <c r="AC133" s="780"/>
      <c r="AD133" s="780"/>
      <c r="AE133" s="781"/>
      <c r="AF133" s="779">
        <v>8.1999999999999993</v>
      </c>
      <c r="AG133" s="780"/>
      <c r="AH133" s="780"/>
      <c r="AI133" s="780"/>
      <c r="AJ133" s="781"/>
      <c r="AK133" s="779">
        <v>8.3000000000000007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zzDMRDmEXwfIogTRoXphvJwwSyNjodoWodcyqTk6aJ0W3lrwbMzINL+QfP8XKAnJZjmwLHbPZXJJb9mjrYC7g==" saltValue="T/c6UHWcPfdFp0nAZuPM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E21Q/MN9hCFPaUSNdHlmmss+ebMUjJLdsrN1Ygim+7y6Y5YWVIWLVhVvGvKkRbbcndh4Ucmor0mtCwf11jYQQ==" saltValue="dMoeBW29u/+7tj2X9V3Hb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TR0P2WZI3awA3c4AVTSoDmRoKluu9JxG172KTjQXBNQ4+/1zIemNaGjaWyqdFkCU89bfYn5yJYndu/S14WkCA==" saltValue="M+rq5TV8b6s77Xx3RSCx7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519</v>
      </c>
      <c r="AP7" s="283"/>
      <c r="AQ7" s="284" t="s">
        <v>520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521</v>
      </c>
      <c r="AQ8" s="290" t="s">
        <v>522</v>
      </c>
      <c r="AR8" s="291" t="s">
        <v>523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524</v>
      </c>
      <c r="AL9" s="1207"/>
      <c r="AM9" s="1207"/>
      <c r="AN9" s="1208"/>
      <c r="AO9" s="292">
        <v>6728035</v>
      </c>
      <c r="AP9" s="292">
        <v>46567</v>
      </c>
      <c r="AQ9" s="293">
        <v>56134</v>
      </c>
      <c r="AR9" s="294">
        <v>-17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525</v>
      </c>
      <c r="AL10" s="1207"/>
      <c r="AM10" s="1207"/>
      <c r="AN10" s="1208"/>
      <c r="AO10" s="295">
        <v>180113</v>
      </c>
      <c r="AP10" s="295">
        <v>1247</v>
      </c>
      <c r="AQ10" s="296">
        <v>5510</v>
      </c>
      <c r="AR10" s="297">
        <v>-77.400000000000006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526</v>
      </c>
      <c r="AL11" s="1207"/>
      <c r="AM11" s="1207"/>
      <c r="AN11" s="1208"/>
      <c r="AO11" s="295">
        <v>1503192</v>
      </c>
      <c r="AP11" s="295">
        <v>10404</v>
      </c>
      <c r="AQ11" s="296">
        <v>3865</v>
      </c>
      <c r="AR11" s="297">
        <v>169.2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527</v>
      </c>
      <c r="AL12" s="1207"/>
      <c r="AM12" s="1207"/>
      <c r="AN12" s="1208"/>
      <c r="AO12" s="295" t="s">
        <v>528</v>
      </c>
      <c r="AP12" s="295" t="s">
        <v>528</v>
      </c>
      <c r="AQ12" s="296">
        <v>1439</v>
      </c>
      <c r="AR12" s="297" t="s">
        <v>528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529</v>
      </c>
      <c r="AL13" s="1207"/>
      <c r="AM13" s="1207"/>
      <c r="AN13" s="1208"/>
      <c r="AO13" s="295" t="s">
        <v>528</v>
      </c>
      <c r="AP13" s="295" t="s">
        <v>528</v>
      </c>
      <c r="AQ13" s="296">
        <v>19</v>
      </c>
      <c r="AR13" s="297" t="s">
        <v>528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530</v>
      </c>
      <c r="AL14" s="1207"/>
      <c r="AM14" s="1207"/>
      <c r="AN14" s="1208"/>
      <c r="AO14" s="295">
        <v>116090</v>
      </c>
      <c r="AP14" s="295">
        <v>804</v>
      </c>
      <c r="AQ14" s="296">
        <v>2011</v>
      </c>
      <c r="AR14" s="297">
        <v>-60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531</v>
      </c>
      <c r="AL15" s="1207"/>
      <c r="AM15" s="1207"/>
      <c r="AN15" s="1208"/>
      <c r="AO15" s="295">
        <v>280313</v>
      </c>
      <c r="AP15" s="295">
        <v>1940</v>
      </c>
      <c r="AQ15" s="296">
        <v>1607</v>
      </c>
      <c r="AR15" s="297">
        <v>20.7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532</v>
      </c>
      <c r="AL16" s="1210"/>
      <c r="AM16" s="1210"/>
      <c r="AN16" s="1211"/>
      <c r="AO16" s="295">
        <v>-462654</v>
      </c>
      <c r="AP16" s="295">
        <v>-3202</v>
      </c>
      <c r="AQ16" s="296">
        <v>-5023</v>
      </c>
      <c r="AR16" s="297">
        <v>-36.299999999999997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8345089</v>
      </c>
      <c r="AP17" s="295">
        <v>57759</v>
      </c>
      <c r="AQ17" s="296">
        <v>65561</v>
      </c>
      <c r="AR17" s="297">
        <v>-11.9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534</v>
      </c>
      <c r="AP20" s="303" t="s">
        <v>535</v>
      </c>
      <c r="AQ20" s="304" t="s">
        <v>536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537</v>
      </c>
      <c r="AL21" s="1204"/>
      <c r="AM21" s="1204"/>
      <c r="AN21" s="1205"/>
      <c r="AO21" s="307">
        <v>5.32</v>
      </c>
      <c r="AP21" s="308">
        <v>6.51</v>
      </c>
      <c r="AQ21" s="309">
        <v>-1.19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538</v>
      </c>
      <c r="AL22" s="1204"/>
      <c r="AM22" s="1204"/>
      <c r="AN22" s="1205"/>
      <c r="AO22" s="312">
        <v>96.8</v>
      </c>
      <c r="AP22" s="313">
        <v>99.9</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540</v>
      </c>
      <c r="AO27" s="273"/>
      <c r="AP27" s="273"/>
      <c r="AQ27" s="273"/>
      <c r="AR27" s="273"/>
      <c r="AS27" s="273"/>
      <c r="AT27" s="273"/>
    </row>
    <row r="28" spans="1:46" ht="17.25" x14ac:dyDescent="0.15">
      <c r="A28" s="274" t="s">
        <v>541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519</v>
      </c>
      <c r="AP30" s="283"/>
      <c r="AQ30" s="284" t="s">
        <v>520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521</v>
      </c>
      <c r="AQ31" s="290" t="s">
        <v>522</v>
      </c>
      <c r="AR31" s="291" t="s">
        <v>523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543</v>
      </c>
      <c r="AL32" s="1195"/>
      <c r="AM32" s="1195"/>
      <c r="AN32" s="1196"/>
      <c r="AO32" s="322">
        <v>6480148</v>
      </c>
      <c r="AP32" s="322">
        <v>44852</v>
      </c>
      <c r="AQ32" s="323">
        <v>34736</v>
      </c>
      <c r="AR32" s="324">
        <v>29.1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544</v>
      </c>
      <c r="AL33" s="1195"/>
      <c r="AM33" s="1195"/>
      <c r="AN33" s="1196"/>
      <c r="AO33" s="322" t="s">
        <v>528</v>
      </c>
      <c r="AP33" s="322" t="s">
        <v>528</v>
      </c>
      <c r="AQ33" s="323" t="s">
        <v>528</v>
      </c>
      <c r="AR33" s="324" t="s">
        <v>528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545</v>
      </c>
      <c r="AL34" s="1195"/>
      <c r="AM34" s="1195"/>
      <c r="AN34" s="1196"/>
      <c r="AO34" s="322">
        <v>9823</v>
      </c>
      <c r="AP34" s="322">
        <v>68</v>
      </c>
      <c r="AQ34" s="323">
        <v>3</v>
      </c>
      <c r="AR34" s="324">
        <v>2166.6999999999998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546</v>
      </c>
      <c r="AL35" s="1195"/>
      <c r="AM35" s="1195"/>
      <c r="AN35" s="1196"/>
      <c r="AO35" s="322">
        <v>1637357</v>
      </c>
      <c r="AP35" s="322">
        <v>11333</v>
      </c>
      <c r="AQ35" s="323">
        <v>12174</v>
      </c>
      <c r="AR35" s="324">
        <v>-6.9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547</v>
      </c>
      <c r="AL36" s="1195"/>
      <c r="AM36" s="1195"/>
      <c r="AN36" s="1196"/>
      <c r="AO36" s="322">
        <v>417830</v>
      </c>
      <c r="AP36" s="322">
        <v>2892</v>
      </c>
      <c r="AQ36" s="323">
        <v>1732</v>
      </c>
      <c r="AR36" s="324">
        <v>67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548</v>
      </c>
      <c r="AL37" s="1195"/>
      <c r="AM37" s="1195"/>
      <c r="AN37" s="1196"/>
      <c r="AO37" s="322">
        <v>29296</v>
      </c>
      <c r="AP37" s="322">
        <v>203</v>
      </c>
      <c r="AQ37" s="323">
        <v>505</v>
      </c>
      <c r="AR37" s="324">
        <v>-59.8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549</v>
      </c>
      <c r="AL38" s="1198"/>
      <c r="AM38" s="1198"/>
      <c r="AN38" s="1199"/>
      <c r="AO38" s="325">
        <v>81</v>
      </c>
      <c r="AP38" s="325">
        <v>1</v>
      </c>
      <c r="AQ38" s="326">
        <v>0</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550</v>
      </c>
      <c r="AL39" s="1198"/>
      <c r="AM39" s="1198"/>
      <c r="AN39" s="1199"/>
      <c r="AO39" s="322">
        <v>-1260599</v>
      </c>
      <c r="AP39" s="322">
        <v>-8725</v>
      </c>
      <c r="AQ39" s="323">
        <v>-7643</v>
      </c>
      <c r="AR39" s="324">
        <v>14.2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551</v>
      </c>
      <c r="AL40" s="1195"/>
      <c r="AM40" s="1195"/>
      <c r="AN40" s="1196"/>
      <c r="AO40" s="322">
        <v>-5085393</v>
      </c>
      <c r="AP40" s="322">
        <v>-35198</v>
      </c>
      <c r="AQ40" s="323">
        <v>-31811</v>
      </c>
      <c r="AR40" s="324">
        <v>10.6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2228543</v>
      </c>
      <c r="AP41" s="322">
        <v>15425</v>
      </c>
      <c r="AQ41" s="323">
        <v>9697</v>
      </c>
      <c r="AR41" s="324">
        <v>59.1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519</v>
      </c>
      <c r="AN49" s="1189" t="s">
        <v>555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556</v>
      </c>
      <c r="AO50" s="339" t="s">
        <v>557</v>
      </c>
      <c r="AP50" s="340" t="s">
        <v>558</v>
      </c>
      <c r="AQ50" s="341" t="s">
        <v>559</v>
      </c>
      <c r="AR50" s="342" t="s">
        <v>560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561</v>
      </c>
      <c r="AL51" s="335"/>
      <c r="AM51" s="343">
        <v>6244108</v>
      </c>
      <c r="AN51" s="344">
        <v>42822</v>
      </c>
      <c r="AO51" s="345">
        <v>-18.7</v>
      </c>
      <c r="AP51" s="346">
        <v>64620</v>
      </c>
      <c r="AQ51" s="347">
        <v>11.4</v>
      </c>
      <c r="AR51" s="348">
        <v>-30.1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562</v>
      </c>
      <c r="AM52" s="351">
        <v>4320696</v>
      </c>
      <c r="AN52" s="352">
        <v>29631</v>
      </c>
      <c r="AO52" s="353">
        <v>-24.9</v>
      </c>
      <c r="AP52" s="354">
        <v>37260</v>
      </c>
      <c r="AQ52" s="355">
        <v>15.4</v>
      </c>
      <c r="AR52" s="356">
        <v>-40.299999999999997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563</v>
      </c>
      <c r="AL53" s="335"/>
      <c r="AM53" s="343">
        <v>7995697</v>
      </c>
      <c r="AN53" s="344">
        <v>55061</v>
      </c>
      <c r="AO53" s="345">
        <v>28.6</v>
      </c>
      <c r="AP53" s="346">
        <v>64287</v>
      </c>
      <c r="AQ53" s="347">
        <v>-0.5</v>
      </c>
      <c r="AR53" s="348">
        <v>29.1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562</v>
      </c>
      <c r="AM54" s="351">
        <v>5456072</v>
      </c>
      <c r="AN54" s="352">
        <v>37573</v>
      </c>
      <c r="AO54" s="353">
        <v>26.8</v>
      </c>
      <c r="AP54" s="354">
        <v>41052</v>
      </c>
      <c r="AQ54" s="355">
        <v>10.199999999999999</v>
      </c>
      <c r="AR54" s="356">
        <v>16.600000000000001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564</v>
      </c>
      <c r="AL55" s="335"/>
      <c r="AM55" s="343">
        <v>5252118</v>
      </c>
      <c r="AN55" s="344">
        <v>36293</v>
      </c>
      <c r="AO55" s="345">
        <v>-34.1</v>
      </c>
      <c r="AP55" s="346">
        <v>46440</v>
      </c>
      <c r="AQ55" s="347">
        <v>-27.8</v>
      </c>
      <c r="AR55" s="348">
        <v>-6.3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562</v>
      </c>
      <c r="AM56" s="351">
        <v>3170792</v>
      </c>
      <c r="AN56" s="352">
        <v>21911</v>
      </c>
      <c r="AO56" s="353">
        <v>-41.7</v>
      </c>
      <c r="AP56" s="354">
        <v>27658</v>
      </c>
      <c r="AQ56" s="355">
        <v>-32.6</v>
      </c>
      <c r="AR56" s="356">
        <v>-9.1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565</v>
      </c>
      <c r="AL57" s="335"/>
      <c r="AM57" s="343">
        <v>4735924</v>
      </c>
      <c r="AN57" s="344">
        <v>32796</v>
      </c>
      <c r="AO57" s="345">
        <v>-9.6</v>
      </c>
      <c r="AP57" s="346">
        <v>63257</v>
      </c>
      <c r="AQ57" s="347">
        <v>36.200000000000003</v>
      </c>
      <c r="AR57" s="348">
        <v>-45.8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562</v>
      </c>
      <c r="AM58" s="351">
        <v>3521478</v>
      </c>
      <c r="AN58" s="352">
        <v>24386</v>
      </c>
      <c r="AO58" s="353">
        <v>11.3</v>
      </c>
      <c r="AP58" s="354">
        <v>27259</v>
      </c>
      <c r="AQ58" s="355">
        <v>-1.4</v>
      </c>
      <c r="AR58" s="356">
        <v>12.7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566</v>
      </c>
      <c r="AL59" s="335"/>
      <c r="AM59" s="343">
        <v>5270727</v>
      </c>
      <c r="AN59" s="344">
        <v>36481</v>
      </c>
      <c r="AO59" s="345">
        <v>11.2</v>
      </c>
      <c r="AP59" s="346">
        <v>52308</v>
      </c>
      <c r="AQ59" s="347">
        <v>-17.3</v>
      </c>
      <c r="AR59" s="348">
        <v>28.5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562</v>
      </c>
      <c r="AM60" s="351">
        <v>3199375</v>
      </c>
      <c r="AN60" s="352">
        <v>22144</v>
      </c>
      <c r="AO60" s="353">
        <v>-9.1999999999999993</v>
      </c>
      <c r="AP60" s="354">
        <v>28695</v>
      </c>
      <c r="AQ60" s="355">
        <v>5.3</v>
      </c>
      <c r="AR60" s="356">
        <v>-14.5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567</v>
      </c>
      <c r="AL61" s="357"/>
      <c r="AM61" s="358">
        <v>5899715</v>
      </c>
      <c r="AN61" s="359">
        <v>40691</v>
      </c>
      <c r="AO61" s="360">
        <v>-4.5</v>
      </c>
      <c r="AP61" s="361">
        <v>58182</v>
      </c>
      <c r="AQ61" s="362">
        <v>0.4</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562</v>
      </c>
      <c r="AM62" s="351">
        <v>3933683</v>
      </c>
      <c r="AN62" s="352">
        <v>27129</v>
      </c>
      <c r="AO62" s="353">
        <v>-7.5</v>
      </c>
      <c r="AP62" s="354">
        <v>32385</v>
      </c>
      <c r="AQ62" s="355">
        <v>-0.6</v>
      </c>
      <c r="AR62" s="356">
        <v>-6.9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J9PhnXO1Kgl9NEHtoAB1giziWGhWICQjNC1XPlL1xQ/5INycKqshnC+6r0ZjhyeJI5QpWZ+se8hua7QzFTh3Q==" saltValue="vupp6qN8DKYYyx3YHGRC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PLEjElPU8WsMb6D96Z956RCh0THfPx1Yhr9Y8PwklQrUizWXpat2iK3L/S4IO4+61TXJuD20LX9MJJN0xiETA==" saltValue="2exM+RrFEA84Se7RK/az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7dzK5gZddity9LUtUG+GXAxPhWKVcFcT7fg/45rBKpGX8ZEISuU4XhwZImKgITaN0yAqw8N7fnQHsRh0qCDw==" saltValue="cVrb93vyv65jQjQgckZVy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12" t="s">
        <v>3</v>
      </c>
      <c r="D47" s="1212"/>
      <c r="E47" s="1213"/>
      <c r="F47" s="11">
        <v>9.1999999999999993</v>
      </c>
      <c r="G47" s="12">
        <v>11.01</v>
      </c>
      <c r="H47" s="12">
        <v>11.46</v>
      </c>
      <c r="I47" s="12">
        <v>10.39</v>
      </c>
      <c r="J47" s="13">
        <v>10.36</v>
      </c>
    </row>
    <row r="48" spans="2:10" ht="57.75" customHeight="1" x14ac:dyDescent="0.15">
      <c r="B48" s="14"/>
      <c r="C48" s="1214" t="s">
        <v>4</v>
      </c>
      <c r="D48" s="1214"/>
      <c r="E48" s="1215"/>
      <c r="F48" s="15">
        <v>4.7699999999999996</v>
      </c>
      <c r="G48" s="16">
        <v>6.84</v>
      </c>
      <c r="H48" s="16">
        <v>4.6500000000000004</v>
      </c>
      <c r="I48" s="16">
        <v>4.26</v>
      </c>
      <c r="J48" s="17">
        <v>5.0599999999999996</v>
      </c>
    </row>
    <row r="49" spans="2:10" ht="57.75" customHeight="1" thickBot="1" x14ac:dyDescent="0.2">
      <c r="B49" s="18"/>
      <c r="C49" s="1216" t="s">
        <v>5</v>
      </c>
      <c r="D49" s="1216"/>
      <c r="E49" s="1217"/>
      <c r="F49" s="19">
        <v>3.96</v>
      </c>
      <c r="G49" s="20">
        <v>4</v>
      </c>
      <c r="H49" s="20" t="s">
        <v>576</v>
      </c>
      <c r="I49" s="20" t="s">
        <v>577</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rCtAGjcblsoVH1zXXoSTYyLhAKSgCIHLB26vJBmjsOuL8Qxc2qm9qu+yx5LXeQtkCRZLKT9yJLa++nAsH3Tjg==" saltValue="TTA+0ndKcedUMkEUhdDQ+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圭子</dc:creator>
  <cp:lastModifiedBy>小森谷　美樹</cp:lastModifiedBy>
  <cp:lastPrinted>2019-10-23T04:46:17Z</cp:lastPrinted>
  <dcterms:created xsi:type="dcterms:W3CDTF">2019-10-17T00:18:38Z</dcterms:created>
  <dcterms:modified xsi:type="dcterms:W3CDTF">2023-03-29T02:49:56Z</dcterms:modified>
</cp:coreProperties>
</file>