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<sst xmlns="http://schemas.openxmlformats.org/spreadsheetml/2006/main" count="1104" uniqueCount="630">
  <si>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</si>
  <si>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</si>
  <si>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</si>
  <si>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</si>
  <si>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</si>
  <si>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</si>
  <si>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</si>
  <si>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</si>
  <si>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</si>
  <si>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</si>
  <si>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</si>
  <si>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</si>
  <si>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</si>
  <si>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</si>
  <si>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</si>
  <si>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</si>
  <si>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</si>
  <si>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</si>
  <si>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</si>
  <si>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</si>
  <si>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</si>
  <si>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</si>
  <si>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</si>
  <si>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</si>
  <si>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</si>
  <si>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</si>
  <si>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</si>
  <si>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</si>
  <si>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</si>
  <si>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</si>
  <si>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</si>
  <si>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</si>
  <si>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</si>
  <si>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</si>
  <si>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</si>
  <si>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</si>
  <si>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</si>
  <si>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</si>
  <si>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</si>
  <si>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</si>
  <si>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</si>
  <si>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</si>
  <si>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</si>
  <si>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</si>
  <si>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</si>
  <si>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</si>
  <si>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</si>
  <si>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</si>
  <si>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</si>
  <si>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</si>
  <si>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</si>
  <si>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</si>
  <si>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</si>
  <si>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</si>
  <si>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</si>
  <si>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</si>
  <si>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</si>
  <si>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</si>
  <si>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</si>
  <si>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</si>
  <si>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</si>
  <si>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</si>
  <si>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</si>
  <si>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</si>
  <si>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</si>
  <si>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</si>
  <si>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</si>
  <si>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</si>
  <si>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</si>
  <si>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</si>
  <si>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</si>
  <si>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</si>
  <si>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</si>
  <si>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</si>
  <si>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</si>
  <si>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</si>
  <si>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</si>
  <si>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</si>
  <si>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</si>
  <si>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</si>
  <si>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</si>
  <si>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</si>
  <si>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</si>
  <si>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</si>
  <si>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</si>
  <si>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</si>
  <si>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</si>
  <si>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</si>
  <si>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</si>
  <si>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</si>
  <si>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</si>
  <si>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</si>
  <si>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</si>
  <si>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</si>
  <si>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</si>
  <si>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</si>
  <si>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</si>
  <si>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</si>
  <si>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</si>
  <si>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</si>
  <si>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</si>
  <si>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</si>
  <si>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</si>
  <si>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</si>
  <si>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</si>
  <si>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</si>
  <si>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</si>
  <si>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</si>
  <si>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</si>
  <si>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</si>
  <si>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</si>
  <si>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</si>
  <si>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</si>
  <si>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</si>
  <si>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</si>
  <si>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</si>
  <si>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</si>
  <si>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</si>
  <si>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</si>
  <si>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</si>
  <si>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</si>
  <si>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</si>
  <si>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</si>
  <si>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</si>
  <si>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</si>
  <si>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</si>
  <si>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</si>
  <si>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</si>
  <si>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</si>
  <si>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</si>
  <si>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</si>
  <si>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</si>
  <si>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</si>
  <si>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</si>
  <si>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</si>
  <si>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</si>
  <si>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</si>
  <si>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</si>
  <si>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</si>
  <si>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</si>
  <si>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</si>
  <si>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</si>
  <si>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</si>
  <si>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</si>
  <si>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</si>
  <si>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</si>
  <si>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</si>
  <si>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</si>
  <si>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</si>
  <si>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</si>
  <si>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</si>
  <si>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</si>
  <si>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</si>
  <si>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</si>
  <si>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</si>
  <si>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</si>
  <si>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</si>
  <si>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</si>
  <si>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</si>
  <si>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</si>
  <si>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</si>
  <si>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</si>
  <si>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</si>
  <si>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</si>
  <si>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</si>
  <si>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</si>
  <si>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</si>
  <si>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</si>
  <si>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</si>
  <si>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</si>
  <si>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</si>
  <si>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</si>
  <si>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</si>
  <si>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</si>
  <si>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</si>
  <si>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</si>
  <si>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</si>
  <si>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</si>
  <si>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</si>
  <si>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</si>
  <si>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</si>
  <si>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</si>
  <si>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</si>
  <si>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</si>
  <si>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</si>
  <si>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</si>
  <si>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</si>
  <si>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</si>
  <si>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</si>
  <si>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</si>
  <si>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</si>
  <si>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</si>
  <si>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</si>
  <si>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</si>
  <si>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</si>
  <si>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</si>
  <si>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</si>
  <si>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</si>
  <si>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</si>
  <si>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</si>
  <si>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</si>
  <si>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</si>
  <si>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</si>
  <si>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</si>
  <si>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</si>
  <si>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</si>
  <si>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</si>
  <si>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</si>
  <si>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</si>
  <si>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</si>
  <si>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</si>
  <si>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</si>
  <si>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</si>
  <si>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茨城県古河市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</si>
  <si>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</si>
  <si>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</si>
  <si>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</si>
  <si>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</si>
  <si>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</si>
  <si>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</si>
  <si>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</si>
  <si>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</si>
  <si>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</si>
  <si>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</si>
  <si>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</si>
  <si>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</si>
  <si>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</si>
  <si>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</si>
  <si>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</si>
  <si>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</si>
  <si>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</si>
  <si>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</si>
  <si>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</si>
  <si>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</si>
  <si>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</si>
  <si>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</si>
  <si>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</si>
  <si>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</si>
  <si>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</si>
  <si>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</si>
  <si>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</si>
  <si>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</si>
  <si>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</si>
  <si>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</si>
  <si>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</si>
  <si>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</si>
  <si>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</si>
  <si>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</si>
  <si>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</si>
  <si>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</si>
  <si>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</si>
  <si>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</si>
  <si>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</si>
  <si>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</si>
  <si>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</si>
  <si>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</si>
  <si>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</si>
  <si>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</si>
  <si>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</si>
  <si>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</si>
  <si>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</si>
  <si>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</si>
  <si>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</si>
  <si>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</si>
  <si>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</si>
  <si>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</si>
  <si>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</si>
  <si>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</si>
  <si>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</si>
  <si>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</si>
  <si>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</si>
  <si>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</si>
  <si>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</si>
  <si>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</si>
  <si>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</si>
  <si>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</si>
  <si>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</si>
  <si>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</si>
  <si>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</si>
  <si>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</si>
  <si>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</si>
  <si>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</si>
  <si>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</si>
  <si>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</si>
  <si>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</si>
  <si>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</si>
  <si>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</si>
  <si>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</si>
  <si>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</si>
  <si>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</si>
  <si>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</si>
  <si>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</si>
  <si>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</si>
  <si>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</si>
  <si>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</si>
  <si>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</si>
  <si>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</si>
  <si>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</si>
  <si>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</si>
  <si>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</si>
  <si>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</si>
  <si>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</si>
  <si>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</si>
  <si>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</si>
  <si>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</si>
  <si>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</si>
  <si>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</si>
  <si>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</si>
  <si>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</si>
  <si>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</si>
  <si>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</si>
  <si>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</si>
  <si>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</si>
  <si>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</si>
  <si>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</si>
  <si>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</si>
  <si>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</si>
  <si>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</si>
  <si>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</si>
  <si>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</si>
  <si>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</si>
  <si>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</si>
  <si>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</si>
  <si>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</si>
  <si>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</si>
  <si>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</si>
  <si>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</si>
  <si>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</si>
  <si>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</si>
  <si>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</si>
  <si>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</si>
  <si>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</si>
  <si>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</si>
  <si>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</si>
  <si>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</si>
  <si>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</si>
  <si>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</si>
  <si>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</si>
  <si>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</si>
  <si>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</si>
  <si>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</si>
  <si>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</si>
  <si>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</si>
  <si>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</si>
  <si>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</si>
  <si>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</si>
  <si>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</si>
  <si>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</si>
  <si>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</si>
  <si>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</si>
  <si>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</si>
  <si>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</si>
  <si>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</si>
  <si>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</si>
  <si>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</si>
  <si>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</si>
  <si>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</si>
  <si>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</si>
  <si>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</si>
  <si>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</si>
  <si>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</si>
  <si>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</si>
  <si>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</si>
  <si>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茨城県古河市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</si>
  <si>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</si>
  <si>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</si>
  <si>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</si>
  <si>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</si>
  <si>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</si>
  <si>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</si>
  <si>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</si>
  <si>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</si>
  <si>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</si>
  <si>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</si>
  <si>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</si>
  <si>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</si>
  <si>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</si>
  <si>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</si>
  <si>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</si>
  <si>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</si>
  <si>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</si>
  <si>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</si>
  <si>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</si>
  <si>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</si>
  <si>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</si>
  <si>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</si>
  <si>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</si>
  <si>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</si>
  <si>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</si>
  <si>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</si>
  <si>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</si>
  <si>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</si>
  <si>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</si>
  <si>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</si>
  <si>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</si>
  <si>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</si>
  <si>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</si>
  <si>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</si>
  <si>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</si>
  <si>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</si>
  <si>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</si>
  <si>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</si>
  <si>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</si>
  <si>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</si>
  <si>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</si>
  <si>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</si>
  <si>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</si>
  <si>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</si>
  <si>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</si>
  <si>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</si>
  <si>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</si>
  <si>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</si>
  <si>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法非適用企業</t>
    <phoneticPr fontId="5"/>
  </si>
  <si>
    <t>古河市ゴルフ場事業特別会計</t>
    <phoneticPr fontId="5"/>
  </si>
  <si>
    <t>法非適用企業</t>
    <phoneticPr fontId="5"/>
  </si>
  <si>
    <t>古河市仁連地区新産業用地開発事業特別会計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</si>
  <si>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</si>
  <si>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</si>
  <si>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</si>
  <si>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</si>
  <si>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</si>
  <si>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</si>
  <si>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</si>
  <si>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</si>
  <si>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</si>
  <si>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</si>
  <si>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</si>
  <si>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</si>
  <si>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</si>
  <si>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</si>
  <si>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</si>
  <si>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</si>
  <si>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</si>
  <si>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</si>
  <si>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</si>
  <si>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</si>
  <si>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</si>
  <si>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</si>
  <si>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</si>
  <si>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</si>
  <si>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</si>
  <si>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</si>
  <si>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</si>
  <si>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</si>
  <si>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</si>
  <si>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</si>
  <si>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</si>
  <si>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</si>
  <si>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</si>
  <si>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</si>
  <si>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</si>
  <si>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</si>
  <si>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</si>
  <si>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</si>
  <si>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</si>
  <si>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</si>
  <si>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</si>
  <si>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</si>
  <si>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</si>
  <si>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</si>
  <si>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</si>
  <si>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</si>
  <si>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</si>
  <si>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</si>
  <si>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</si>
  <si>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</si>
  <si>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</si>
  <si>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</si>
  <si>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</si>
  <si>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</si>
  <si>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</si>
  <si>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</si>
  <si>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</si>
  <si>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</si>
  <si>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</si>
  <si>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</si>
  <si>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</si>
  <si>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古河市農業集落排水事業特別会計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</si>
  <si>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</si>
  <si>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</si>
  <si>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古河市水道事業会計</t>
    <phoneticPr fontId="5"/>
  </si>
  <si>
    <t>(Ｆ)</t>
    <phoneticPr fontId="5"/>
  </si>
  <si>
    <t>古河市ゴルフ場事業特別会計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</si>
  <si>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</si>
  <si>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</si>
  <si>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</si>
  <si>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</si>
  <si>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</si>
  <si>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</si>
  <si>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</si>
  <si>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</si>
  <si>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</si>
  <si>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</si>
  <si>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</si>
  <si>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</si>
  <si>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</si>
  <si>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</si>
  <si>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</si>
  <si>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</si>
  <si>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</si>
  <si>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</si>
  <si>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</si>
  <si>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</si>
  <si>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</si>
  <si>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</si>
  <si>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</si>
  <si>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</si>
  <si>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</si>
  <si>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</si>
  <si>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</si>
  <si>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</si>
  <si>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</si>
  <si>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</si>
  <si>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</si>
  <si>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</si>
  <si>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</si>
  <si>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</si>
  <si>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</si>
  <si>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</si>
  <si>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</si>
  <si>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</si>
  <si>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</si>
  <si>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</si>
  <si>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</si>
  <si>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</si>
  <si>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</si>
  <si>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</si>
  <si>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</si>
  <si>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</si>
  <si>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</si>
  <si>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</si>
  <si>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</si>
  <si>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</si>
  <si>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</si>
  <si>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</si>
  <si>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</si>
  <si>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</si>
  <si>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</si>
  <si>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</si>
  <si>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</si>
  <si>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</si>
  <si>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</si>
  <si>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</si>
  <si>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</si>
  <si>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</si>
  <si>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</si>
  <si>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</si>
  <si>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</si>
  <si>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</si>
  <si>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</si>
  <si>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</si>
  <si>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</si>
  <si>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</si>
  <si>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</si>
  <si>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</si>
  <si>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</si>
  <si>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</si>
  <si>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</si>
  <si>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</si>
  <si>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</si>
  <si>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</si>
  <si>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</si>
  <si>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</si>
  <si>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</si>
  <si>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</si>
  <si>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</si>
  <si>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</si>
  <si>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</si>
  <si>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</si>
  <si>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</si>
  <si>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</si>
  <si>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1.38</t>
  </si>
  <si>
    <t>▲ 1.49</t>
  </si>
  <si>
    <t>▲ 1.62</t>
  </si>
  <si>
    <t>古河市水道事業会計</t>
  </si>
  <si>
    <t>一般会計</t>
  </si>
  <si>
    <t>古河市介護保険特別会計（保険事業勘定）</t>
  </si>
  <si>
    <t>古河市公共下水道事業特別会計</t>
  </si>
  <si>
    <t>古河市古河駅東部土地区画整理事業特別会計</t>
  </si>
  <si>
    <t>古河市農業集落排水事業特別会計</t>
  </si>
  <si>
    <t>古河市ゴルフ場事業特別会計</t>
  </si>
  <si>
    <t>古河市後期高齢者医療特別会計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</si>
  <si>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</si>
  <si>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</si>
  <si>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</si>
  <si>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</si>
  <si>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</si>
  <si>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</si>
  <si>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</si>
  <si>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</si>
  <si>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合併特例振興基金</t>
    <rPh sb="0" eb="2">
      <t>ガッペイ</t>
    </rPh>
    <rPh sb="2" eb="4">
      <t>トクレイ</t>
    </rPh>
    <rPh sb="4" eb="6">
      <t>シンコウ</t>
    </rPh>
    <rPh sb="6" eb="8">
      <t>キキン</t>
    </rPh>
    <phoneticPr fontId="2"/>
  </si>
  <si>
    <t>自治振興基金</t>
    <rPh sb="0" eb="2">
      <t>ジチ</t>
    </rPh>
    <rPh sb="2" eb="4">
      <t>シンコウ</t>
    </rPh>
    <rPh sb="4" eb="6">
      <t>キキン</t>
    </rPh>
    <phoneticPr fontId="2"/>
  </si>
  <si>
    <t>企業立地調整基金</t>
    <rPh sb="0" eb="2">
      <t>キギョウ</t>
    </rPh>
    <rPh sb="2" eb="4">
      <t>リッチ</t>
    </rPh>
    <rPh sb="4" eb="6">
      <t>チョウセイ</t>
    </rPh>
    <rPh sb="6" eb="8">
      <t>キキン</t>
    </rPh>
    <phoneticPr fontId="2"/>
  </si>
  <si>
    <t>ふるさと振興基金</t>
    <rPh sb="4" eb="6">
      <t>シンコウ</t>
    </rPh>
    <rPh sb="6" eb="8">
      <t>キキン</t>
    </rPh>
    <phoneticPr fontId="2"/>
  </si>
  <si>
    <t>新駅設置準備基金</t>
    <rPh sb="0" eb="2">
      <t>シンエキ</t>
    </rPh>
    <rPh sb="2" eb="4">
      <t>セッチ</t>
    </rPh>
    <rPh sb="4" eb="6">
      <t>ジュンビ</t>
    </rPh>
    <rPh sb="6" eb="8">
      <t>キキン</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</si>
  <si>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</si>
  <si>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</si>
  <si>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</si>
  <si>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</si>
  <si>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</si>
  <si>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</si>
  <si>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</si>
  <si>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清水丘診療所事務組合（国民健康保険事業）</t>
    <rPh sb="0" eb="2">
      <t>シミズ</t>
    </rPh>
    <rPh sb="2" eb="3">
      <t>オカ</t>
    </rPh>
    <rPh sb="3" eb="6">
      <t>シンリョウジョ</t>
    </rPh>
    <rPh sb="6" eb="8">
      <t>ジム</t>
    </rPh>
    <rPh sb="8" eb="10">
      <t>クミアイ</t>
    </rPh>
    <rPh sb="11" eb="13">
      <t>コクミン</t>
    </rPh>
    <rPh sb="13" eb="15">
      <t>ケンコウ</t>
    </rPh>
    <rPh sb="15" eb="17">
      <t>ホケン</t>
    </rPh>
    <rPh sb="17" eb="19">
      <t>ジギョウ</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</si>
  <si>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</si>
  <si>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</si>
  <si>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</si>
  <si>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</si>
  <si>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</si>
  <si>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</si>
  <si>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t>
    <phoneticPr fontId="2"/>
  </si>
  <si>
    <t>-</t>
    <phoneticPr fontId="2"/>
  </si>
  <si>
    <t>古河市情報センター</t>
    <rPh sb="0" eb="3">
      <t>コガシ</t>
    </rPh>
    <rPh sb="3" eb="5">
      <t>ジョウホウ</t>
    </rPh>
    <phoneticPr fontId="2"/>
  </si>
  <si>
    <t>古河市地域振興公社</t>
    <rPh sb="0" eb="3">
      <t>コガシ</t>
    </rPh>
    <rPh sb="3" eb="5">
      <t>チイキ</t>
    </rPh>
    <rPh sb="5" eb="7">
      <t>シンコウ</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</si>
  <si>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</si>
  <si>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</si>
  <si>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</si>
  <si>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</si>
  <si>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</si>
  <si>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</si>
  <si>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</si>
  <si>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</si>
  <si>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</si>
  <si>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</si>
  <si>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</si>
  <si>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</si>
  <si>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</si>
  <si>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</si>
  <si>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</si>
  <si>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減少傾向にあるが、実質公債費比率についてはほぼ横ばいの状況となっている。これは、合併特例債等有利な地方債を有効に活用しつつ、地方債の新規発行の抑制に努めているためである。しかし、類似団体内平均値と比較すると、将来負担比率で67.5ポイント、実質公債費比率で3.6ポイント高い状況にあるので、今後も年度ごとの地方債借入額を地方債償還額以内に抑えるなど、指標の改善に向けた取り組みを継続的に行っていく。</t>
    <rPh sb="74" eb="77">
      <t>チホウサイ</t>
    </rPh>
    <phoneticPr fontId="5"/>
  </si>
  <si>
    <t>　将来負担比率については、地方債の新規発行の抑制により年々減少しているものの、合併後に実施してきたインフラや施設の更新に伴う地方債残高の増加により、類似団体と比較して高い状態が続いており、平成30年度末においても67.5ポイント高い状況となっている。また、有形固定資産減価償却率は、資産等の更新が行われてきたことにより類似団体と比較して2.9ポイント低くなっているが、増加傾向が続いている。引き続き、古河市財政運営ガイドラインに基づき、将来への備えとなる財務基盤強化に努めるなど、財政の健全化に注意しつつ、古河市公共施設適正配置計画に基づき、施設の集約等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</si>
</sst>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5D1F-4C38-9DD8-E95582295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55061</c:v>
                </c:pt>
                <c:pt idx="1">
                  <c:v>36293</c:v>
                </c:pt>
                <c:pt idx="2">
                  <c:v>32796</c:v>
                </c:pt>
                <c:pt idx="3">
                  <c:v>36481</c:v>
                </c:pt>
                <c:pt idx="4">
                  <c:v>29526</c:v>
                </c:pt>
              </c:numCache>
            </c:numRef>
          </c:val>
          <c:smooth val="0"/>
          <c:extLst xmlns:c16r2="http://schemas.microsoft.com/office/drawing/2015/06/chart">
            <c:ext xmlns:c16="http://schemas.microsoft.com/office/drawing/2014/chart" uri="{C3380CC4-5D6E-409C-BE32-E72D297353CC}">
              <c16:uniqueId val="{00000001-5D1F-4C38-9DD8-E95582295EA7}"/>
            </c:ext>
          </c:extLst>
        </c:ser>
        <c:dLbls>
          <c:showLegendKey val="0"/>
          <c:showVal val="0"/>
          <c:showCatName val="0"/>
          <c:showSerName val="0"/>
          <c:showPercent val="0"/>
          <c:showBubbleSize val="0"/>
        </c:dLbls>
        <c:marker val="1"/>
        <c:smooth val="0"/>
        <c:axId val="142050048"/>
        <c:axId val="142051968"/>
      </c:lineChart>
      <c:catAx>
        <c:axId val="14205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51968"/>
        <c:crosses val="autoZero"/>
        <c:auto val="1"/>
        <c:lblAlgn val="ctr"/>
        <c:lblOffset val="100"/>
        <c:tickLblSkip val="1"/>
        <c:tickMarkSkip val="1"/>
        <c:noMultiLvlLbl val="0"/>
      </c:catAx>
      <c:valAx>
        <c:axId val="1420519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5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6.84</c:v>
                </c:pt>
                <c:pt idx="1">
                  <c:v>4.6500000000000004</c:v>
                </c:pt>
                <c:pt idx="2">
                  <c:v>4.26</c:v>
                </c:pt>
                <c:pt idx="3">
                  <c:v>5.0599999999999996</c:v>
                </c:pt>
                <c:pt idx="4">
                  <c:v>3.42</c:v>
                </c:pt>
              </c:numCache>
            </c:numRef>
          </c:val>
          <c:extLst xmlns:c16r2="http://schemas.microsoft.com/office/drawing/2015/06/chart">
            <c:ext xmlns:c16="http://schemas.microsoft.com/office/drawing/2014/chart" uri="{C3380CC4-5D6E-409C-BE32-E72D297353CC}">
              <c16:uniqueId val="{00000000-1449-497E-9102-7813BCADD0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11.01</c:v>
                </c:pt>
                <c:pt idx="1">
                  <c:v>11.46</c:v>
                </c:pt>
                <c:pt idx="2">
                  <c:v>10.39</c:v>
                </c:pt>
                <c:pt idx="3">
                  <c:v>10.36</c:v>
                </c:pt>
                <c:pt idx="4">
                  <c:v>10.31</c:v>
                </c:pt>
              </c:numCache>
            </c:numRef>
          </c:val>
          <c:extLst xmlns:c16r2="http://schemas.microsoft.com/office/drawing/2015/06/chart">
            <c:ext xmlns:c16="http://schemas.microsoft.com/office/drawing/2014/chart" uri="{C3380CC4-5D6E-409C-BE32-E72D297353CC}">
              <c16:uniqueId val="{00000001-1449-497E-9102-7813BCADD010}"/>
            </c:ext>
          </c:extLst>
        </c:ser>
        <c:dLbls>
          <c:showLegendKey val="0"/>
          <c:showVal val="0"/>
          <c:showCatName val="0"/>
          <c:showSerName val="0"/>
          <c:showPercent val="0"/>
          <c:showBubbleSize val="0"/>
        </c:dLbls>
        <c:gapWidth val="250"/>
        <c:overlap val="100"/>
        <c:axId val="39098240"/>
        <c:axId val="3910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c:v>
                </c:pt>
                <c:pt idx="1">
                  <c:v>-1.38</c:v>
                </c:pt>
                <c:pt idx="2">
                  <c:v>-1.49</c:v>
                </c:pt>
                <c:pt idx="3">
                  <c:v>0.82</c:v>
                </c:pt>
                <c:pt idx="4">
                  <c:v>-1.62</c:v>
                </c:pt>
              </c:numCache>
            </c:numRef>
          </c:val>
          <c:smooth val="0"/>
          <c:extLst xmlns:c16r2="http://schemas.microsoft.com/office/drawing/2015/06/chart">
            <c:ext xmlns:c16="http://schemas.microsoft.com/office/drawing/2014/chart" uri="{C3380CC4-5D6E-409C-BE32-E72D297353CC}">
              <c16:uniqueId val="{00000002-1449-497E-9102-7813BCADD010}"/>
            </c:ext>
          </c:extLst>
        </c:ser>
        <c:dLbls>
          <c:showLegendKey val="0"/>
          <c:showVal val="0"/>
          <c:showCatName val="0"/>
          <c:showSerName val="0"/>
          <c:showPercent val="0"/>
          <c:showBubbleSize val="0"/>
        </c:dLbls>
        <c:marker val="1"/>
        <c:smooth val="0"/>
        <c:axId val="39098240"/>
        <c:axId val="39100416"/>
      </c:lineChart>
      <c:catAx>
        <c:axId val="390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100416"/>
        <c:crosses val="autoZero"/>
        <c:auto val="1"/>
        <c:lblAlgn val="ctr"/>
        <c:lblOffset val="100"/>
        <c:tickLblSkip val="1"/>
        <c:tickMarkSkip val="1"/>
        <c:noMultiLvlLbl val="0"/>
      </c:catAx>
      <c:valAx>
        <c:axId val="3910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0.51</c:v>
                </c:pt>
                <c:pt idx="2">
                  <c:v>#N/A</c:v>
                </c:pt>
                <c:pt idx="3">
                  <c:v>0.3</c:v>
                </c:pt>
                <c:pt idx="4">
                  <c:v>#N/A</c:v>
                </c:pt>
                <c:pt idx="5">
                  <c:v>0.46</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D737-4841-8C98-D8F3291862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37-4841-8C98-D8F329186209}"/>
            </c:ext>
          </c:extLst>
        </c:ser>
        <c:ser>
          <c:idx val="2"/>
          <c:order val="2"/>
          <c:tx>
            <c:strRef>
              <c:f>データシート!$A$29</c:f>
              <c:strCache>
                <c:ptCount val="1"/>
                <c:pt idx="0">
                  <c:v>古河市後期高齢者医療特別会計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737-4841-8C98-D8F329186209}"/>
            </c:ext>
          </c:extLst>
        </c:ser>
        <c:ser>
          <c:idx val="3"/>
          <c:order val="3"/>
          <c:tx>
            <c:strRef>
              <c:f>データシート!$A$30</c:f>
              <c:strCache>
                <c:ptCount val="1"/>
                <c:pt idx="0">
                  <c:v>古河市ゴルフ場事業特別会計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c:v>
                </c:pt>
                <c:pt idx="4">
                  <c:v>#N/A</c:v>
                </c:pt>
                <c:pt idx="5">
                  <c:v>0.05</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D737-4841-8C98-D8F329186209}"/>
            </c:ext>
          </c:extLst>
        </c:ser>
        <c:ser>
          <c:idx val="4"/>
          <c:order val="4"/>
          <c:tx>
            <c:strRef>
              <c:f>データシート!$A$31</c:f>
              <c:strCache>
                <c:ptCount val="1"/>
                <c:pt idx="0">
                  <c:v>古河市農業集落排水事業特別会計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0.09</c:v>
                </c:pt>
                <c:pt idx="4">
                  <c:v>#N/A</c:v>
                </c:pt>
                <c:pt idx="5">
                  <c:v>7.0000000000000007E-2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D737-4841-8C98-D8F329186209}"/>
            </c:ext>
          </c:extLst>
        </c:ser>
        <c:ser>
          <c:idx val="5"/>
          <c:order val="5"/>
          <c:tx>
            <c:strRef>
              <c:f>データシート!$A$32</c:f>
              <c:strCache>
                <c:ptCount val="1"/>
                <c:pt idx="0">
                  <c:v>古河市古河駅東部土地区画整理事業特別会計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0.04</c:v>
                </c:pt>
                <c:pt idx="4">
                  <c:v>#N/A</c:v>
                </c:pt>
                <c:pt idx="5">
                  <c:v>0.09</c:v>
                </c:pt>
                <c:pt idx="6">
                  <c:v>#N/A</c:v>
                </c:pt>
                <c:pt idx="7">
                  <c:v>0.05</c:v>
                </c:pt>
                <c:pt idx="8">
                  <c:v>#N/A</c:v>
                </c:pt>
                <c:pt idx="9">
                  <c:v>0.16</c:v>
                </c:pt>
              </c:numCache>
            </c:numRef>
          </c:val>
          <c:extLst xmlns:c16r2="http://schemas.microsoft.com/office/drawing/2015/06/chart">
            <c:ext xmlns:c16="http://schemas.microsoft.com/office/drawing/2014/chart" uri="{C3380CC4-5D6E-409C-BE32-E72D297353CC}">
              <c16:uniqueId val="{00000005-D737-4841-8C98-D8F329186209}"/>
            </c:ext>
          </c:extLst>
        </c:ser>
        <c:ser>
          <c:idx val="6"/>
          <c:order val="6"/>
          <c:tx>
            <c:strRef>
              <c:f>データシート!$A$33</c:f>
              <c:strCache>
                <c:ptCount val="1"/>
                <c:pt idx="0">
                  <c:v>古河市公共下水道事業特別会計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0.34</c:v>
                </c:pt>
                <c:pt idx="4">
                  <c:v>#N/A</c:v>
                </c:pt>
                <c:pt idx="5">
                  <c:v>0.3</c:v>
                </c:pt>
                <c:pt idx="6">
                  <c:v>#N/A</c:v>
                </c:pt>
                <c:pt idx="7">
                  <c:v>0.25</c:v>
                </c:pt>
                <c:pt idx="8">
                  <c:v>#N/A</c:v>
                </c:pt>
                <c:pt idx="9">
                  <c:v>0.3</c:v>
                </c:pt>
              </c:numCache>
            </c:numRef>
          </c:val>
          <c:extLst xmlns:c16r2="http://schemas.microsoft.com/office/drawing/2015/06/chart">
            <c:ext xmlns:c16="http://schemas.microsoft.com/office/drawing/2014/chart" uri="{C3380CC4-5D6E-409C-BE32-E72D297353CC}">
              <c16:uniqueId val="{00000006-D737-4841-8C98-D8F329186209}"/>
            </c:ext>
          </c:extLs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0.51</c:v>
                </c:pt>
                <c:pt idx="4">
                  <c:v>#N/A</c:v>
                </c:pt>
                <c:pt idx="5">
                  <c:v>0.66</c:v>
                </c:pt>
                <c:pt idx="6">
                  <c:v>#N/A</c:v>
                </c:pt>
                <c:pt idx="7">
                  <c:v>0.85</c:v>
                </c:pt>
                <c:pt idx="8">
                  <c:v>#N/A</c:v>
                </c:pt>
                <c:pt idx="9">
                  <c:v>0.94</c:v>
                </c:pt>
              </c:numCache>
            </c:numRef>
          </c:val>
          <c:extLst xmlns:c16r2="http://schemas.microsoft.com/office/drawing/2015/06/chart">
            <c:ext xmlns:c16="http://schemas.microsoft.com/office/drawing/2014/chart" uri="{C3380CC4-5D6E-409C-BE32-E72D297353CC}">
              <c16:uniqueId val="{00000007-D737-4841-8C98-D8F3291862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6.66</c:v>
                </c:pt>
                <c:pt idx="2">
                  <c:v>#N/A</c:v>
                </c:pt>
                <c:pt idx="3">
                  <c:v>4.71</c:v>
                </c:pt>
                <c:pt idx="4">
                  <c:v>#N/A</c:v>
                </c:pt>
                <c:pt idx="5">
                  <c:v>4.1900000000000004</c:v>
                </c:pt>
                <c:pt idx="6">
                  <c:v>#N/A</c:v>
                </c:pt>
                <c:pt idx="7">
                  <c:v>4.95</c:v>
                </c:pt>
                <c:pt idx="8">
                  <c:v>#N/A</c:v>
                </c:pt>
                <c:pt idx="9">
                  <c:v>3.39</c:v>
                </c:pt>
              </c:numCache>
            </c:numRef>
          </c:val>
          <c:extLst xmlns:c16r2="http://schemas.microsoft.com/office/drawing/2015/06/chart">
            <c:ext xmlns:c16="http://schemas.microsoft.com/office/drawing/2014/chart" uri="{C3380CC4-5D6E-409C-BE32-E72D297353CC}">
              <c16:uniqueId val="{00000008-D737-4841-8C98-D8F329186209}"/>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c:v>
                </c:pt>
                <c:pt idx="2">
                  <c:v>#N/A</c:v>
                </c:pt>
                <c:pt idx="3">
                  <c:v>10.7</c:v>
                </c:pt>
                <c:pt idx="4">
                  <c:v>#N/A</c:v>
                </c:pt>
                <c:pt idx="5">
                  <c:v>10.93</c:v>
                </c:pt>
                <c:pt idx="6">
                  <c:v>#N/A</c:v>
                </c:pt>
                <c:pt idx="7">
                  <c:v>10.43</c:v>
                </c:pt>
                <c:pt idx="8">
                  <c:v>#N/A</c:v>
                </c:pt>
                <c:pt idx="9">
                  <c:v>11.04</c:v>
                </c:pt>
              </c:numCache>
            </c:numRef>
          </c:val>
          <c:extLst xmlns:c16r2="http://schemas.microsoft.com/office/drawing/2015/06/chart">
            <c:ext xmlns:c16="http://schemas.microsoft.com/office/drawing/2014/chart" uri="{C3380CC4-5D6E-409C-BE32-E72D297353CC}">
              <c16:uniqueId val="{00000009-D737-4841-8C98-D8F329186209}"/>
            </c:ext>
          </c:extLst>
        </c:ser>
        <c:dLbls>
          <c:showLegendKey val="0"/>
          <c:showVal val="0"/>
          <c:showCatName val="0"/>
          <c:showSerName val="0"/>
          <c:showPercent val="0"/>
          <c:showBubbleSize val="0"/>
        </c:dLbls>
        <c:gapWidth val="150"/>
        <c:overlap val="100"/>
        <c:axId val="148462976"/>
        <c:axId val="148481152"/>
      </c:barChart>
      <c:catAx>
        <c:axId val="1484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81152"/>
        <c:crosses val="autoZero"/>
        <c:auto val="1"/>
        <c:lblAlgn val="ctr"/>
        <c:lblOffset val="100"/>
        <c:tickLblSkip val="1"/>
        <c:tickMarkSkip val="1"/>
        <c:noMultiLvlLbl val="0"/>
      </c:catAx>
      <c:valAx>
        <c:axId val="14848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6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5882</c:v>
                </c:pt>
                <c:pt idx="5">
                  <c:v>5988</c:v>
                </c:pt>
                <c:pt idx="8">
                  <c:v>6169</c:v>
                </c:pt>
                <c:pt idx="11">
                  <c:v>6345</c:v>
                </c:pt>
                <c:pt idx="14">
                  <c:v>6438</c:v>
                </c:pt>
              </c:numCache>
            </c:numRef>
          </c:val>
          <c:extLst xmlns:c16r2="http://schemas.microsoft.com/office/drawing/2015/06/chart">
            <c:ext xmlns:c16="http://schemas.microsoft.com/office/drawing/2014/chart" uri="{C3380CC4-5D6E-409C-BE32-E72D297353CC}">
              <c16:uniqueId val="{00000000-B772-4A03-987A-D4F180EB8B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72-4A03-987A-D4F180EB8B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53</c:v>
                </c:pt>
                <c:pt idx="3">
                  <c:v>47</c:v>
                </c:pt>
                <c:pt idx="6">
                  <c:v>39</c:v>
                </c:pt>
                <c:pt idx="9">
                  <c:v>29</c:v>
                </c:pt>
                <c:pt idx="12">
                  <c:v>34</c:v>
                </c:pt>
              </c:numCache>
            </c:numRef>
          </c:val>
          <c:extLst xmlns:c16r2="http://schemas.microsoft.com/office/drawing/2015/06/chart">
            <c:ext xmlns:c16="http://schemas.microsoft.com/office/drawing/2014/chart" uri="{C3380CC4-5D6E-409C-BE32-E72D297353CC}">
              <c16:uniqueId val="{00000002-B772-4A03-987A-D4F180EB8B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395</c:v>
                </c:pt>
                <c:pt idx="3">
                  <c:v>388</c:v>
                </c:pt>
                <c:pt idx="6">
                  <c:v>414</c:v>
                </c:pt>
                <c:pt idx="9">
                  <c:v>418</c:v>
                </c:pt>
                <c:pt idx="12">
                  <c:v>429</c:v>
                </c:pt>
              </c:numCache>
            </c:numRef>
          </c:val>
          <c:extLst xmlns:c16r2="http://schemas.microsoft.com/office/drawing/2015/06/chart">
            <c:ext xmlns:c16="http://schemas.microsoft.com/office/drawing/2014/chart" uri="{C3380CC4-5D6E-409C-BE32-E72D297353CC}">
              <c16:uniqueId val="{00000003-B772-4A03-987A-D4F180EB8B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1699</c:v>
                </c:pt>
                <c:pt idx="3">
                  <c:v>1603</c:v>
                </c:pt>
                <c:pt idx="6">
                  <c:v>1519</c:v>
                </c:pt>
                <c:pt idx="9">
                  <c:v>1637</c:v>
                </c:pt>
                <c:pt idx="12">
                  <c:v>1514</c:v>
                </c:pt>
              </c:numCache>
            </c:numRef>
          </c:val>
          <c:extLst xmlns:c16r2="http://schemas.microsoft.com/office/drawing/2015/06/chart">
            <c:ext xmlns:c16="http://schemas.microsoft.com/office/drawing/2014/chart" uri="{C3380CC4-5D6E-409C-BE32-E72D297353CC}">
              <c16:uniqueId val="{00000004-B772-4A03-987A-D4F180EB8B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10</c:v>
                </c:pt>
                <c:pt idx="12">
                  <c:v>26</c:v>
                </c:pt>
              </c:numCache>
            </c:numRef>
          </c:val>
          <c:extLst xmlns:c16r2="http://schemas.microsoft.com/office/drawing/2015/06/chart">
            <c:ext xmlns:c16="http://schemas.microsoft.com/office/drawing/2014/chart" uri="{C3380CC4-5D6E-409C-BE32-E72D297353CC}">
              <c16:uniqueId val="{00000005-B772-4A03-987A-D4F180EB8B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72-4A03-987A-D4F180EB8B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5841</c:v>
                </c:pt>
                <c:pt idx="3">
                  <c:v>5857</c:v>
                </c:pt>
                <c:pt idx="6">
                  <c:v>6320</c:v>
                </c:pt>
                <c:pt idx="9">
                  <c:v>6480</c:v>
                </c:pt>
                <c:pt idx="12">
                  <c:v>6585</c:v>
                </c:pt>
              </c:numCache>
            </c:numRef>
          </c:val>
          <c:extLst xmlns:c16r2="http://schemas.microsoft.com/office/drawing/2015/06/chart">
            <c:ext xmlns:c16="http://schemas.microsoft.com/office/drawing/2014/chart" uri="{C3380CC4-5D6E-409C-BE32-E72D297353CC}">
              <c16:uniqueId val="{00000007-B772-4A03-987A-D4F180EB8B9A}"/>
            </c:ext>
          </c:extLst>
        </c:ser>
        <c:dLbls>
          <c:showLegendKey val="0"/>
          <c:showVal val="0"/>
          <c:showCatName val="0"/>
          <c:showSerName val="0"/>
          <c:showPercent val="0"/>
          <c:showBubbleSize val="0"/>
        </c:dLbls>
        <c:gapWidth val="100"/>
        <c:overlap val="100"/>
        <c:axId val="140000256"/>
        <c:axId val="14001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2106</c:v>
                </c:pt>
                <c:pt idx="2">
                  <c:v>#N/A</c:v>
                </c:pt>
                <c:pt idx="3">
                  <c:v>#N/A</c:v>
                </c:pt>
                <c:pt idx="4">
                  <c:v>1907</c:v>
                </c:pt>
                <c:pt idx="5">
                  <c:v>#N/A</c:v>
                </c:pt>
                <c:pt idx="6">
                  <c:v>#N/A</c:v>
                </c:pt>
                <c:pt idx="7">
                  <c:v>2123</c:v>
                </c:pt>
                <c:pt idx="8">
                  <c:v>#N/A</c:v>
                </c:pt>
                <c:pt idx="9">
                  <c:v>#N/A</c:v>
                </c:pt>
                <c:pt idx="10">
                  <c:v>2229</c:v>
                </c:pt>
                <c:pt idx="11">
                  <c:v>#N/A</c:v>
                </c:pt>
                <c:pt idx="12">
                  <c:v>#N/A</c:v>
                </c:pt>
                <c:pt idx="13">
                  <c:v>2150</c:v>
                </c:pt>
                <c:pt idx="14">
                  <c:v>#N/A</c:v>
                </c:pt>
              </c:numCache>
            </c:numRef>
          </c:val>
          <c:smooth val="0"/>
          <c:extLst xmlns:c16r2="http://schemas.microsoft.com/office/drawing/2015/06/chart">
            <c:ext xmlns:c16="http://schemas.microsoft.com/office/drawing/2014/chart" uri="{C3380CC4-5D6E-409C-BE32-E72D297353CC}">
              <c16:uniqueId val="{00000008-B772-4A03-987A-D4F180EB8B9A}"/>
            </c:ext>
          </c:extLst>
        </c:ser>
        <c:dLbls>
          <c:showLegendKey val="0"/>
          <c:showVal val="0"/>
          <c:showCatName val="0"/>
          <c:showSerName val="0"/>
          <c:showPercent val="0"/>
          <c:showBubbleSize val="0"/>
        </c:dLbls>
        <c:marker val="1"/>
        <c:smooth val="0"/>
        <c:axId val="140000256"/>
        <c:axId val="140018816"/>
      </c:lineChart>
      <c:catAx>
        <c:axId val="1400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18816"/>
        <c:crosses val="autoZero"/>
        <c:auto val="1"/>
        <c:lblAlgn val="ctr"/>
        <c:lblOffset val="100"/>
        <c:tickLblSkip val="1"/>
        <c:tickMarkSkip val="1"/>
        <c:noMultiLvlLbl val="0"/>
      </c:catAx>
      <c:valAx>
        <c:axId val="14001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0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58380</c:v>
                </c:pt>
                <c:pt idx="5">
                  <c:v>58258</c:v>
                </c:pt>
                <c:pt idx="8">
                  <c:v>57588</c:v>
                </c:pt>
                <c:pt idx="11">
                  <c:v>56539</c:v>
                </c:pt>
                <c:pt idx="14">
                  <c:v>55252</c:v>
                </c:pt>
              </c:numCache>
            </c:numRef>
          </c:val>
          <c:extLst xmlns:c16r2="http://schemas.microsoft.com/office/drawing/2015/06/chart">
            <c:ext xmlns:c16="http://schemas.microsoft.com/office/drawing/2014/chart" uri="{C3380CC4-5D6E-409C-BE32-E72D297353CC}">
              <c16:uniqueId val="{00000000-6469-4C9A-A613-D633EBC5CB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5213</c:v>
                </c:pt>
                <c:pt idx="5">
                  <c:v>4775</c:v>
                </c:pt>
                <c:pt idx="8">
                  <c:v>4262</c:v>
                </c:pt>
                <c:pt idx="11">
                  <c:v>4078</c:v>
                </c:pt>
                <c:pt idx="14">
                  <c:v>3981</c:v>
                </c:pt>
              </c:numCache>
            </c:numRef>
          </c:val>
          <c:extLst xmlns:c16r2="http://schemas.microsoft.com/office/drawing/2015/06/chart">
            <c:ext xmlns:c16="http://schemas.microsoft.com/office/drawing/2014/chart" uri="{C3380CC4-5D6E-409C-BE32-E72D297353CC}">
              <c16:uniqueId val="{00000001-6469-4C9A-A613-D633EBC5CB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5283</c:v>
                </c:pt>
                <c:pt idx="5">
                  <c:v>6088</c:v>
                </c:pt>
                <c:pt idx="8">
                  <c:v>6308</c:v>
                </c:pt>
                <c:pt idx="11">
                  <c:v>6287</c:v>
                </c:pt>
                <c:pt idx="14">
                  <c:v>6232</c:v>
                </c:pt>
              </c:numCache>
            </c:numRef>
          </c:val>
          <c:extLst xmlns:c16r2="http://schemas.microsoft.com/office/drawing/2015/06/chart">
            <c:ext xmlns:c16="http://schemas.microsoft.com/office/drawing/2014/chart" uri="{C3380CC4-5D6E-409C-BE32-E72D297353CC}">
              <c16:uniqueId val="{00000002-6469-4C9A-A613-D633EBC5CB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69-4C9A-A613-D633EBC5CB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69-4C9A-A613-D633EBC5CB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8</c:v>
                </c:pt>
                <c:pt idx="6">
                  <c:v>8</c:v>
                </c:pt>
                <c:pt idx="9">
                  <c:v>18</c:v>
                </c:pt>
                <c:pt idx="12">
                  <c:v>7</c:v>
                </c:pt>
              </c:numCache>
            </c:numRef>
          </c:val>
          <c:extLst xmlns:c16r2="http://schemas.microsoft.com/office/drawing/2015/06/chart">
            <c:ext xmlns:c16="http://schemas.microsoft.com/office/drawing/2014/chart" uri="{C3380CC4-5D6E-409C-BE32-E72D297353CC}">
              <c16:uniqueId val="{00000005-6469-4C9A-A613-D633EBC5CB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7089</c:v>
                </c:pt>
                <c:pt idx="3">
                  <c:v>6676</c:v>
                </c:pt>
                <c:pt idx="6">
                  <c:v>6535</c:v>
                </c:pt>
                <c:pt idx="9">
                  <c:v>6511</c:v>
                </c:pt>
                <c:pt idx="12">
                  <c:v>6269</c:v>
                </c:pt>
              </c:numCache>
            </c:numRef>
          </c:val>
          <c:extLst xmlns:c16r2="http://schemas.microsoft.com/office/drawing/2015/06/chart">
            <c:ext xmlns:c16="http://schemas.microsoft.com/office/drawing/2014/chart" uri="{C3380CC4-5D6E-409C-BE32-E72D297353CC}">
              <c16:uniqueId val="{00000006-6469-4C9A-A613-D633EBC5CB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2361</c:v>
                </c:pt>
                <c:pt idx="3">
                  <c:v>2173</c:v>
                </c:pt>
                <c:pt idx="6">
                  <c:v>1883</c:v>
                </c:pt>
                <c:pt idx="9">
                  <c:v>1580</c:v>
                </c:pt>
                <c:pt idx="12">
                  <c:v>1280</c:v>
                </c:pt>
              </c:numCache>
            </c:numRef>
          </c:val>
          <c:extLst xmlns:c16r2="http://schemas.microsoft.com/office/drawing/2015/06/chart">
            <c:ext xmlns:c16="http://schemas.microsoft.com/office/drawing/2014/chart" uri="{C3380CC4-5D6E-409C-BE32-E72D297353CC}">
              <c16:uniqueId val="{00000007-6469-4C9A-A613-D633EBC5CB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18738</c:v>
                </c:pt>
                <c:pt idx="3">
                  <c:v>18259</c:v>
                </c:pt>
                <c:pt idx="6">
                  <c:v>16917</c:v>
                </c:pt>
                <c:pt idx="9">
                  <c:v>16080</c:v>
                </c:pt>
                <c:pt idx="12">
                  <c:v>15052</c:v>
                </c:pt>
              </c:numCache>
            </c:numRef>
          </c:val>
          <c:extLst xmlns:c16r2="http://schemas.microsoft.com/office/drawing/2015/06/chart">
            <c:ext xmlns:c16="http://schemas.microsoft.com/office/drawing/2014/chart" uri="{C3380CC4-5D6E-409C-BE32-E72D297353CC}">
              <c16:uniqueId val="{00000008-6469-4C9A-A613-D633EBC5CB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372</c:v>
                </c:pt>
                <c:pt idx="3">
                  <c:v>329</c:v>
                </c:pt>
                <c:pt idx="6">
                  <c:v>294</c:v>
                </c:pt>
                <c:pt idx="9">
                  <c:v>267</c:v>
                </c:pt>
                <c:pt idx="12">
                  <c:v>235</c:v>
                </c:pt>
              </c:numCache>
            </c:numRef>
          </c:val>
          <c:extLst xmlns:c16r2="http://schemas.microsoft.com/office/drawing/2015/06/chart">
            <c:ext xmlns:c16="http://schemas.microsoft.com/office/drawing/2014/chart" uri="{C3380CC4-5D6E-409C-BE32-E72D297353CC}">
              <c16:uniqueId val="{00000009-6469-4C9A-A613-D633EBC5CB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65350</c:v>
                </c:pt>
                <c:pt idx="3">
                  <c:v>65160</c:v>
                </c:pt>
                <c:pt idx="6">
                  <c:v>63707</c:v>
                </c:pt>
                <c:pt idx="9">
                  <c:v>62179</c:v>
                </c:pt>
                <c:pt idx="12">
                  <c:v>60242</c:v>
                </c:pt>
              </c:numCache>
            </c:numRef>
          </c:val>
          <c:extLst xmlns:c16r2="http://schemas.microsoft.com/office/drawing/2015/06/chart">
            <c:ext xmlns:c16="http://schemas.microsoft.com/office/drawing/2014/chart" uri="{C3380CC4-5D6E-409C-BE32-E72D297353CC}">
              <c16:uniqueId val="{0000000A-6469-4C9A-A613-D633EBC5CB96}"/>
            </c:ext>
          </c:extLst>
        </c:ser>
        <c:dLbls>
          <c:showLegendKey val="0"/>
          <c:showVal val="0"/>
          <c:showCatName val="0"/>
          <c:showSerName val="0"/>
          <c:showPercent val="0"/>
          <c:showBubbleSize val="0"/>
        </c:dLbls>
        <c:gapWidth val="100"/>
        <c:overlap val="100"/>
        <c:axId val="151276928"/>
        <c:axId val="15129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25055</c:v>
                </c:pt>
                <c:pt idx="2">
                  <c:v>#N/A</c:v>
                </c:pt>
                <c:pt idx="3">
                  <c:v>#N/A</c:v>
                </c:pt>
                <c:pt idx="4">
                  <c:v>23484</c:v>
                </c:pt>
                <c:pt idx="5">
                  <c:v>#N/A</c:v>
                </c:pt>
                <c:pt idx="6">
                  <c:v>#N/A</c:v>
                </c:pt>
                <c:pt idx="7">
                  <c:v>21185</c:v>
                </c:pt>
                <c:pt idx="8">
                  <c:v>#N/A</c:v>
                </c:pt>
                <c:pt idx="9">
                  <c:v>#N/A</c:v>
                </c:pt>
                <c:pt idx="10">
                  <c:v>19731</c:v>
                </c:pt>
                <c:pt idx="11">
                  <c:v>#N/A</c:v>
                </c:pt>
                <c:pt idx="12">
                  <c:v>#N/A</c:v>
                </c:pt>
                <c:pt idx="13">
                  <c:v>17619</c:v>
                </c:pt>
                <c:pt idx="14">
                  <c:v>#N/A</c:v>
                </c:pt>
              </c:numCache>
            </c:numRef>
          </c:val>
          <c:smooth val="0"/>
          <c:extLst xmlns:c16r2="http://schemas.microsoft.com/office/drawing/2015/06/chart">
            <c:ext xmlns:c16="http://schemas.microsoft.com/office/drawing/2014/chart" uri="{C3380CC4-5D6E-409C-BE32-E72D297353CC}">
              <c16:uniqueId val="{0000000B-6469-4C9A-A613-D633EBC5CB96}"/>
            </c:ext>
          </c:extLst>
        </c:ser>
        <c:dLbls>
          <c:showLegendKey val="0"/>
          <c:showVal val="0"/>
          <c:showCatName val="0"/>
          <c:showSerName val="0"/>
          <c:showPercent val="0"/>
          <c:showBubbleSize val="0"/>
        </c:dLbls>
        <c:marker val="1"/>
        <c:smooth val="0"/>
        <c:axId val="151276928"/>
        <c:axId val="151291392"/>
      </c:lineChart>
      <c:catAx>
        <c:axId val="1512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291392"/>
        <c:crosses val="autoZero"/>
        <c:auto val="1"/>
        <c:lblAlgn val="ctr"/>
        <c:lblOffset val="100"/>
        <c:tickLblSkip val="1"/>
        <c:tickMarkSkip val="1"/>
        <c:noMultiLvlLbl val="0"/>
      </c:catAx>
      <c:valAx>
        <c:axId val="1512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3122</c:v>
                </c:pt>
                <c:pt idx="1">
                  <c:v>3122</c:v>
                </c:pt>
                <c:pt idx="2">
                  <c:v>3122</c:v>
                </c:pt>
              </c:numCache>
            </c:numRef>
          </c:val>
          <c:extLst xmlns:c16r2="http://schemas.microsoft.com/office/drawing/2015/06/chart">
            <c:ext xmlns:c16="http://schemas.microsoft.com/office/drawing/2014/chart" uri="{C3380CC4-5D6E-409C-BE32-E72D297353CC}">
              <c16:uniqueId val="{00000000-5E9F-49F4-BD99-E93BCFCFA5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904</c:v>
                </c:pt>
                <c:pt idx="1">
                  <c:v>865</c:v>
                </c:pt>
                <c:pt idx="2">
                  <c:v>698</c:v>
                </c:pt>
              </c:numCache>
            </c:numRef>
          </c:val>
          <c:extLst xmlns:c16r2="http://schemas.microsoft.com/office/drawing/2015/06/chart">
            <c:ext xmlns:c16="http://schemas.microsoft.com/office/drawing/2014/chart" uri="{C3380CC4-5D6E-409C-BE32-E72D297353CC}">
              <c16:uniqueId val="{00000001-5E9F-49F4-BD99-E93BCFCFA5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2957</c:v>
                </c:pt>
                <c:pt idx="1">
                  <c:v>2541</c:v>
                </c:pt>
                <c:pt idx="2">
                  <c:v>2187</c:v>
                </c:pt>
              </c:numCache>
            </c:numRef>
          </c:val>
          <c:extLst xmlns:c16r2="http://schemas.microsoft.com/office/drawing/2015/06/chart">
            <c:ext xmlns:c16="http://schemas.microsoft.com/office/drawing/2014/chart" uri="{C3380CC4-5D6E-409C-BE32-E72D297353CC}">
              <c16:uniqueId val="{00000002-5E9F-49F4-BD99-E93BCFCFA5C6}"/>
            </c:ext>
          </c:extLst>
        </c:ser>
        <c:dLbls>
          <c:showLegendKey val="0"/>
          <c:showVal val="0"/>
          <c:showCatName val="0"/>
          <c:showSerName val="0"/>
          <c:showPercent val="0"/>
          <c:showBubbleSize val="0"/>
        </c:dLbls>
        <c:gapWidth val="120"/>
        <c:overlap val="100"/>
        <c:axId val="151483520"/>
        <c:axId val="151485056"/>
      </c:barChart>
      <c:catAx>
        <c:axId val="1514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485056"/>
        <c:crosses val="autoZero"/>
        <c:auto val="1"/>
        <c:lblAlgn val="ctr"/>
        <c:lblOffset val="100"/>
        <c:tickLblSkip val="1"/>
        <c:tickMarkSkip val="1"/>
        <c:noMultiLvlLbl val="0"/>
      </c:catAx>
      <c:valAx>
        <c:axId val="15148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4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{9FE8FB40-C59E-46A0-BBB4-5E070A6FB1BE}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730-4324-AFBA-A893A27D67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{C5BA68B8-F96C-4D66-9760-74C343FF4A59}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30-4324-AFBA-A893A27D67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{F32CD26B-3CD6-4596-BEF8-13E77B390D72}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30-4324-AFBA-A893A27D67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{8321ABEC-1482-40A4-9B34-45F0013200D3}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30-4324-AFBA-A893A27D67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{3BDEA58B-AC1D-4707-A565-58E77AF256B6}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30-4324-AFBA-A893A27D675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{CF87E554-DAFD-4EF0-A23A-425E40A79470}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730-4324-AFBA-A893A27D675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{B03C0879-09D0-41FE-A0FD-DD20025C2FCE}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730-4324-AFBA-A893A27D675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{E5A59429-B49D-45A3-A9D7-47B9C125B6F9}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730-4324-AFBA-A893A27D675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{E312F50C-A36A-4E7B-86BE-EF28CFC1D4DC}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730-4324-AFBA-A893A27D6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44.3</c:v>
                </c:pt>
                <c:pt idx="16">
                  <c:v>53.6</c:v>
                </c:pt>
                <c:pt idx="24">
                  <c:v>55.4</c:v>
                </c:pt>
                <c:pt idx="32">
                  <c:v>57.3</c:v>
                </c:pt>
              </c:numCache>
            </c:numRef>
          </c:xVal>
          <c:yVal>
            <c:numRef>
              <c:f>公会計指標分析・財政指標組合せ分析表!$BP$51:$DC$51</c:f>
              <c:numCache>
                <c:formatCode>#,##0.0;"▲ "#,##0.0</c:formatCode>
                <c:ptCount val="40"/>
                <c:pt idx="8">
                  <c:v>93.1</c:v>
                </c:pt>
                <c:pt idx="16">
                  <c:v>84.4</c:v>
                </c:pt>
                <c:pt idx="24">
                  <c:v>78.7</c:v>
                </c:pt>
                <c:pt idx="32">
                  <c:v>70.2</c:v>
                </c:pt>
              </c:numCache>
            </c:numRef>
          </c:yVal>
          <c:smooth val="0"/>
          <c:extLst xmlns:c16r2="http://schemas.microsoft.com/office/drawing/2015/06/chart">
            <c:ext xmlns:c16="http://schemas.microsoft.com/office/drawing/2014/chart" uri="{C3380CC4-5D6E-409C-BE32-E72D297353CC}">
              <c16:uniqueId val="{00000009-A730-4324-AFBA-A893A27D67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{9FA2B128-AA12-481C-8FB1-505014B1F3D7}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730-4324-AFBA-A893A27D675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{F2FC0DEC-0119-4D89-BDBA-2A9FD2F3D1FD}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30-4324-AFBA-A893A27D67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{578BF5DD-688C-49EB-A1C8-947FAB68E961}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30-4324-AFBA-A893A27D67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{FBC38A2A-EFF9-4169-B91E-29E30B6F84F6}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30-4324-AFBA-A893A27D67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{06D9AECC-A320-41D6-A900-E7D4D848817B}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30-4324-AFBA-A893A27D675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{9CBBE629-03D9-4BC0-8366-6A98EFE90D86}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730-4324-AFBA-A893A27D675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{998C84BE-EA12-410F-9061-F0511E8A73A1}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730-4324-AFBA-A893A27D675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{3BC0BC6D-2AD7-41FA-9B79-823592EA0933}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730-4324-AFBA-A893A27D675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{056AEF8E-24FF-41C8-A14D-A4BE63D0C238}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730-4324-AFBA-A893A27D6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A730-4324-AFBA-A893A27D6750}"/>
            </c:ext>
          </c:extLst>
        </c:ser>
        <c:dLbls>
          <c:showLegendKey val="0"/>
          <c:showVal val="1"/>
          <c:showCatName val="0"/>
          <c:showSerName val="0"/>
          <c:showPercent val="0"/>
          <c:showBubbleSize val="0"/>
        </c:dLbls>
        <c:axId val="152441216"/>
        <c:axId val="152443136"/>
      </c:scatterChart>
      <c:valAx>
        <c:axId val="152441216"/>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443136"/>
        <c:crosses val="autoZero"/>
        <c:crossBetween val="midCat"/>
      </c:valAx>
      <c:valAx>
        <c:axId val="152443136"/>
        <c:scaling>
          <c:orientation val="minMax"/>
          <c:max val="10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44121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{834AF5D6-786A-4887-9399-80B777697F07}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93-4963-8EB8-6ED136F5823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{6A85C4DB-DA95-4261-85E8-4ABDFA0A94D6}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93-4963-8EB8-6ED136F5823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{A4208E34-75EA-484A-8F9C-D25276F00C84}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93-4963-8EB8-6ED136F5823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{24151482-8D61-4CC2-9690-738F4E4270F1}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93-4963-8EB8-6ED136F5823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{8E950F10-6398-4BCF-9C9F-FA06E1F39DEA}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93-4963-8EB8-6ED136F582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{7B465E2B-6A9B-49DA-A734-AA95B10E5F68}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93-4963-8EB8-6ED136F58239}"/>
                </c:ext>
              </c:extLst>
            </c:dLbl>
            <c:dLbl>
              <c:idx val="16"/>
              <c:layout>
                <c:manualLayout>
                  <c:x val="-3.668498550345081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{F485E0BA-D59B-40E3-8D10-6FA84840C56C}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93-4963-8EB8-6ED136F58239}"/>
                </c:ext>
              </c:extLst>
            </c:dLbl>
            <c:dLbl>
              <c:idx val="24"/>
              <c:layout>
                <c:manualLayout>
                  <c:x val="-2.671099773477058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{25911AE7-00CB-4439-8498-97830AFEFBDE}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93-4963-8EB8-6ED136F582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{D215BC2B-A851-4B0B-B028-5F26F07B297B}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93-4963-8EB8-6ED136F582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8.4</c:v>
                </c:pt>
                <c:pt idx="16">
                  <c:v>8.1999999999999993</c:v>
                </c:pt>
                <c:pt idx="24">
                  <c:v>8.3000000000000007</c:v>
                </c:pt>
                <c:pt idx="32">
                  <c:v>8.6</c:v>
                </c:pt>
              </c:numCache>
            </c:numRef>
          </c:xVal>
          <c:yVal>
            <c:numRef>
              <c:f>公会計指標分析・財政指標組合せ分析表!$BP$73:$DC$73</c:f>
              <c:numCache>
                <c:formatCode>#,##0.0;"▲ "#,##0.0</c:formatCode>
                <c:ptCount val="40"/>
                <c:pt idx="0">
                  <c:v>102</c:v>
                </c:pt>
                <c:pt idx="8">
                  <c:v>93.1</c:v>
                </c:pt>
                <c:pt idx="16">
                  <c:v>84.4</c:v>
                </c:pt>
                <c:pt idx="24">
                  <c:v>78.7</c:v>
                </c:pt>
                <c:pt idx="32">
                  <c:v>70.2</c:v>
                </c:pt>
              </c:numCache>
            </c:numRef>
          </c:yVal>
          <c:smooth val="0"/>
          <c:extLst xmlns:c16r2="http://schemas.microsoft.com/office/drawing/2015/06/chart">
            <c:ext xmlns:c16="http://schemas.microsoft.com/office/drawing/2014/chart" uri="{C3380CC4-5D6E-409C-BE32-E72D297353CC}">
              <c16:uniqueId val="{00000009-C393-4963-8EB8-6ED136F582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{8EEC2F59-BF57-456D-851B-674CED9AE7FA}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93-4963-8EB8-6ED136F582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{AD514E72-EE92-4E17-96AB-360277552291}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93-4963-8EB8-6ED136F5823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{0AC0D824-838F-499B-B183-AB78BBA3086E}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93-4963-8EB8-6ED136F5823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{06797397-5653-457D-9DDD-678C879DD56C}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93-4963-8EB8-6ED136F5823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{FA692591-353E-4F74-9346-F9429C924B77}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93-4963-8EB8-6ED136F582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{27482579-BC63-4010-824D-4B4D396EEE0B}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93-4963-8EB8-6ED136F582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{49FC8E68-FFB1-4F98-A4FA-AE7A6324A0B8}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93-4963-8EB8-6ED136F582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{940678E4-6EDF-483D-BC8D-52325F9B4BFD}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93-4963-8EB8-6ED136F582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{BA6E6465-B291-4A7F-A65C-FFAC5F9B775F}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93-4963-8EB8-6ED136F582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6.2</c:v>
                </c:pt>
                <c:pt idx="16">
                  <c:v>5.9</c:v>
                </c:pt>
                <c:pt idx="24">
                  <c:v>5.3</c:v>
                </c:pt>
                <c:pt idx="32">
                  <c:v>5</c:v>
                </c:pt>
              </c:numCache>
            </c:numRef>
          </c:xVal>
          <c:yVal>
            <c:numRef>
              <c:f>公会計指標分析・財政指標組合せ分析表!$BP$77:$DC$77</c:f>
              <c:numCache>
                <c:formatCode>#,##0.0;"▲ "#,##0.0</c:formatCode>
                <c:ptCount val="40"/>
                <c:pt idx="0">
                  <c:v>33.299999999999997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C393-4963-8EB8-6ED136F58239}"/>
            </c:ext>
          </c:extLst>
        </c:ser>
        <c:dLbls>
          <c:showLegendKey val="0"/>
          <c:showVal val="1"/>
          <c:showCatName val="0"/>
          <c:showSerName val="0"/>
          <c:showPercent val="0"/>
          <c:showBubbleSize val="0"/>
        </c:dLbls>
        <c:axId val="152952832"/>
        <c:axId val="152954752"/>
      </c:scatterChart>
      <c:valAx>
        <c:axId val="152952832"/>
        <c:scaling>
          <c:orientation val="minMax"/>
          <c:max val="9.6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954752"/>
        <c:crosses val="autoZero"/>
        <c:crossBetween val="midCat"/>
      </c:valAx>
      <c:valAx>
        <c:axId val="152954752"/>
        <c:scaling>
          <c:orientation val="minMax"/>
          <c:max val="11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952832"/>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元利償還金について、都市基盤等の推進により年々増加しているが、合併特例債を有効活用しており、算入公債費も増加している。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引き続き、合併特例債等有利な地方債を有効活用し、算入公債費等の額を増加させるなど、適正な実質公債費比率の維持に努める。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地方債現在高については、新規発行額の抑制により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その他の項目についても全体的に減少傾向にある。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基金について、企業立地調整基金・減債基金・公共施設整備基金等について残高が減少し、基準財政需要額算入見込額についても各費目の算入額の減少が見込まれるため減少した。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今後も、合併特例債を有効に活用しつつ新規発行の抑制に努めるなどして、財政運営ガイドラインの目標である将来負担比率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合併特例振興基金における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企業立地奨励金の交付のため企業立地調整基金を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古河市では平成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月に財政運営ガイドラインを定め、将来の財政リスクへの最低限の備えとして、財政調整基金と減債基金の残高が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億円）を保持することを目標と定めた。平成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百万円と目標値を保持しているが、古河市の予算規模からみて今後安定した財政運営を実施するには、基金全体の残高としては十分とはいえない状況である。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今後は、財政運営ガイドラインに定めた目標値を下回ることのないよう決算余剰金を基金へ積立て、もしくは取崩の抑制に活用し、基金ストックの充実を図る。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イベント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事業、商工業団体等助成事業、駅前地域子育て支援センター事業等に充当。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自治組織運営事業に充当。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デマンド交通運行事業、循環バス運行事業等へ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企業立地調整基金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企業立地推進事業へ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自治振興基金は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年度に財源が枯渇すると見込んでおり、合併特例振興基金も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事業費を再精査し年間の取崩額の調整を行いながら基金管理をしていく。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年度末から利子分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円）のみの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円があったが、土地開発公社清算分や住宅公社清算分等の支払いのため、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円取り崩しをしたため、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ポイント低くなっている。要因としては、合併（平成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年度）以降、合併特例債等を活用し、道路や学校施設をはじめとしたインフラや施設等の更新を進めているため、耐用年数の経過が短い資産が多いことによるものである。</a:t>
          </a:r>
        </a:p>
        <a:p>
          <a:r>
            <a:rPr kumimoji="1" lang="ja-JP" altLang="en-US" sz="1100">
              <a:latin typeface="ＭＳ Ｐゴシック" panose="020B0600070205080204" pitchFamily="50" charset="-128"/>
              <a:ea typeface="ＭＳ Ｐゴシック" panose="020B0600070205080204" pitchFamily="50" charset="-128"/>
            </a:rPr>
            <a:t>　引き続き、公共施設等総合管理基本方針及び古河市公共施設適正配置計画に基づき、市民サービスの低下を招くことなく、施設の集約化を進めるなど、質及び量の適切な維持管理に努める。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77" name="楕円 76"/>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78" name="有形固定資産減価償却率該当値テキスト"/>
        <xdr:cNvSpPr txBox="1"/>
      </xdr:nvSpPr>
      <xdr:spPr>
        <a:xfrm>
          <a:off x="4813300"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79" name="楕円 78"/>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100203</xdr:rowOff>
    </xdr:to>
    <xdr:cxnSp macro="">
      <xdr:nvCxnSpPr>
        <xdr:cNvPr id="80" name="直線コネクタ 79"/>
        <xdr:cNvCxnSpPr/>
      </xdr:nvCxnSpPr>
      <xdr:spPr>
        <a:xfrm flipV="1">
          <a:off x="4051300" y="5933186"/>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1" name="楕円 80"/>
        <xdr:cNvSpPr/>
      </xdr:nvSpPr>
      <xdr:spPr>
        <a:xfrm>
          <a:off x="3238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100203</xdr:rowOff>
    </xdr:from>
    <xdr:to>
      <xdr:col>19</xdr:col>
      <xdr:colOff>136525</xdr:colOff>
      <xdr:row>31</xdr:row>
      <xdr:rowOff>6477</xdr:rowOff>
    </xdr:to>
    <xdr:cxnSp macro="">
      <xdr:nvCxnSpPr>
        <xdr:cNvPr id="82" name="直線コネクタ 81"/>
        <xdr:cNvCxnSpPr/>
      </xdr:nvCxnSpPr>
      <xdr:spPr>
        <a:xfrm flipV="1">
          <a:off x="3289300" y="601522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14351</xdr:rowOff>
    </xdr:from>
    <xdr:to>
      <xdr:col>11</xdr:col>
      <xdr:colOff>187325</xdr:colOff>
      <xdr:row>33</xdr:row>
      <xdr:rowOff>115951</xdr:rowOff>
    </xdr:to>
    <xdr:sp macro="" textlink="">
      <xdr:nvSpPr>
        <xdr:cNvPr id="83" name="楕円 82"/>
        <xdr:cNvSpPr/>
      </xdr:nvSpPr>
      <xdr:spPr>
        <a:xfrm>
          <a:off x="2476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xdr:rowOff>
    </xdr:from>
    <xdr:to>
      <xdr:col>15</xdr:col>
      <xdr:colOff>136525</xdr:colOff>
      <xdr:row>33</xdr:row>
      <xdr:rowOff>65151</xdr:rowOff>
    </xdr:to>
    <xdr:cxnSp macro="">
      <xdr:nvCxnSpPr>
        <xdr:cNvPr id="84" name="直線コネクタ 83"/>
        <xdr:cNvCxnSpPr/>
      </xdr:nvCxnSpPr>
      <xdr:spPr>
        <a:xfrm flipV="1">
          <a:off x="2527300" y="6092952"/>
          <a:ext cx="762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5"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6"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7"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88" name="n_1mainValue有形固定資産減価償却率"/>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48404</xdr:rowOff>
    </xdr:from>
    <xdr:ext cx="405111" cy="259045"/>
    <xdr:sp macro="" textlink="">
      <xdr:nvSpPr>
        <xdr:cNvPr id="89" name="n_2mainValue有形固定資産減価償却率"/>
        <xdr:cNvSpPr txBox="1"/>
      </xdr:nvSpPr>
      <xdr:spPr>
        <a:xfrm>
          <a:off x="30867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107078</xdr:rowOff>
    </xdr:from>
    <xdr:ext cx="405111" cy="259045"/>
    <xdr:sp macro="" textlink="">
      <xdr:nvSpPr>
        <xdr:cNvPr id="90" name="n_3mainValue有形固定資産減価償却率"/>
        <xdr:cNvSpPr txBox="1"/>
      </xdr:nvSpPr>
      <xdr:spPr>
        <a:xfrm>
          <a:off x="2324744"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債務償還比率は、類似団体平均よりも</a:t>
          </a:r>
          <a:r>
            <a:rPr kumimoji="1" lang="en-US" altLang="ja-JP" sz="1100">
              <a:latin typeface="ＭＳ Ｐゴシック" panose="020B0600070205080204" pitchFamily="50" charset="-128"/>
              <a:ea typeface="ＭＳ Ｐゴシック" panose="020B0600070205080204" pitchFamily="50" charset="-128"/>
            </a:rPr>
            <a:t>190.8</a:t>
          </a:r>
          <a:r>
            <a:rPr kumimoji="1" lang="ja-JP" altLang="en-US" sz="1100">
              <a:latin typeface="ＭＳ Ｐゴシック" panose="020B0600070205080204" pitchFamily="50" charset="-128"/>
              <a:ea typeface="ＭＳ Ｐゴシック" panose="020B0600070205080204" pitchFamily="50" charset="-128"/>
            </a:rPr>
            <a:t>ポイント高くなっている。要因としては、地方債残高が大きいことによるものである。</a:t>
          </a:r>
        </a:p>
        <a:p>
          <a:r>
            <a:rPr kumimoji="1" lang="ja-JP" altLang="en-US" sz="1100">
              <a:latin typeface="ＭＳ Ｐゴシック" panose="020B0600070205080204" pitchFamily="50" charset="-128"/>
              <a:ea typeface="ＭＳ Ｐゴシック" panose="020B0600070205080204" pitchFamily="50" charset="-128"/>
            </a:rPr>
            <a:t>　引き続き、古河市財政運営ガイドラインに基づき、地方債の新規発行を抑制しつつ、充当可能基金を増やすよう努める。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9" name="直線コネクタ 118"/>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2"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3" name="直線コネクタ 122"/>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4"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5" name="フローチャート: 判断 124"/>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6" name="フローチャート: 判断 125"/>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107626</xdr:rowOff>
    </xdr:from>
    <xdr:to>
      <xdr:col>76</xdr:col>
      <xdr:colOff>73025</xdr:colOff>
      <xdr:row>30</xdr:row>
      <xdr:rowOff>37776</xdr:rowOff>
    </xdr:to>
    <xdr:sp macro="" textlink="">
      <xdr:nvSpPr>
        <xdr:cNvPr id="132" name="楕円 131"/>
        <xdr:cNvSpPr/>
      </xdr:nvSpPr>
      <xdr:spPr>
        <a:xfrm>
          <a:off x="14744700" y="58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130503</xdr:rowOff>
    </xdr:from>
    <xdr:ext cx="469744" cy="259045"/>
    <xdr:sp macro="" textlink="">
      <xdr:nvSpPr>
        <xdr:cNvPr id="133" name="債務償還比率該当値テキスト"/>
        <xdr:cNvSpPr txBox="1"/>
      </xdr:nvSpPr>
      <xdr:spPr>
        <a:xfrm>
          <a:off x="14846300" y="570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108465</xdr:rowOff>
    </xdr:from>
    <xdr:to>
      <xdr:col>72</xdr:col>
      <xdr:colOff>123825</xdr:colOff>
      <xdr:row>30</xdr:row>
      <xdr:rowOff>38615</xdr:rowOff>
    </xdr:to>
    <xdr:sp macro="" textlink="">
      <xdr:nvSpPr>
        <xdr:cNvPr id="134" name="楕円 133"/>
        <xdr:cNvSpPr/>
      </xdr:nvSpPr>
      <xdr:spPr>
        <a:xfrm>
          <a:off x="14033500" y="58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158426</xdr:rowOff>
    </xdr:from>
    <xdr:to>
      <xdr:col>76</xdr:col>
      <xdr:colOff>22225</xdr:colOff>
      <xdr:row>29</xdr:row>
      <xdr:rowOff>159265</xdr:rowOff>
    </xdr:to>
    <xdr:cxnSp macro="">
      <xdr:nvCxnSpPr>
        <xdr:cNvPr id="135" name="直線コネクタ 134"/>
        <xdr:cNvCxnSpPr/>
      </xdr:nvCxnSpPr>
      <xdr:spPr>
        <a:xfrm flipV="1">
          <a:off x="14084300" y="5902001"/>
          <a:ext cx="711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6"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55142</xdr:rowOff>
    </xdr:from>
    <xdr:ext cx="469744" cy="259045"/>
    <xdr:sp macro="" textlink="">
      <xdr:nvSpPr>
        <xdr:cNvPr id="137" name="n_1mainValue債務償還比率"/>
        <xdr:cNvSpPr txBox="1"/>
      </xdr:nvSpPr>
      <xdr:spPr>
        <a:xfrm>
          <a:off x="13836727" y="562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9" name="楕円 68"/>
        <xdr:cNvSpPr/>
      </xdr:nvSpPr>
      <xdr:spPr>
        <a:xfrm>
          <a:off x="4584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120413</xdr:rowOff>
    </xdr:from>
    <xdr:ext cx="405111" cy="259045"/>
    <xdr:sp macro="" textlink="">
      <xdr:nvSpPr>
        <xdr:cNvPr id="70" name="【道路】&#10;有形固定資産減価償却率該当値テキスト"/>
        <xdr:cNvSpPr txBox="1"/>
      </xdr:nvSpPr>
      <xdr:spPr>
        <a:xfrm>
          <a:off x="4673600"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xdr:rowOff>
    </xdr:from>
    <xdr:to>
      <xdr:col>20</xdr:col>
      <xdr:colOff>38100</xdr:colOff>
      <xdr:row>40</xdr:row>
      <xdr:rowOff>115570</xdr:rowOff>
    </xdr:to>
    <xdr:sp macro="" textlink="">
      <xdr:nvSpPr>
        <xdr:cNvPr id="71" name="楕円 70"/>
        <xdr:cNvSpPr/>
      </xdr:nvSpPr>
      <xdr:spPr>
        <a:xfrm>
          <a:off x="3746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21336</xdr:rowOff>
    </xdr:from>
    <xdr:to>
      <xdr:col>24</xdr:col>
      <xdr:colOff>63500</xdr:colOff>
      <xdr:row>40</xdr:row>
      <xdr:rowOff>64770</xdr:rowOff>
    </xdr:to>
    <xdr:cxnSp macro="">
      <xdr:nvCxnSpPr>
        <xdr:cNvPr id="72" name="直線コネクタ 71"/>
        <xdr:cNvCxnSpPr/>
      </xdr:nvCxnSpPr>
      <xdr:spPr>
        <a:xfrm flipV="1">
          <a:off x="3797300" y="68793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3" name="楕円 72"/>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64770</xdr:rowOff>
    </xdr:from>
    <xdr:to>
      <xdr:col>19</xdr:col>
      <xdr:colOff>177800</xdr:colOff>
      <xdr:row>40</xdr:row>
      <xdr:rowOff>108204</xdr:rowOff>
    </xdr:to>
    <xdr:cxnSp macro="">
      <xdr:nvCxnSpPr>
        <xdr:cNvPr id="74" name="直線コネクタ 73"/>
        <xdr:cNvCxnSpPr/>
      </xdr:nvCxnSpPr>
      <xdr:spPr>
        <a:xfrm flipV="1">
          <a:off x="2908300" y="69227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100838</xdr:rowOff>
    </xdr:from>
    <xdr:to>
      <xdr:col>10</xdr:col>
      <xdr:colOff>165100</xdr:colOff>
      <xdr:row>41</xdr:row>
      <xdr:rowOff>30988</xdr:rowOff>
    </xdr:to>
    <xdr:sp macro="" textlink="">
      <xdr:nvSpPr>
        <xdr:cNvPr id="75" name="楕円 74"/>
        <xdr:cNvSpPr/>
      </xdr:nvSpPr>
      <xdr:spPr>
        <a:xfrm>
          <a:off x="1968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108204</xdr:rowOff>
    </xdr:from>
    <xdr:to>
      <xdr:col>15</xdr:col>
      <xdr:colOff>50800</xdr:colOff>
      <xdr:row>40</xdr:row>
      <xdr:rowOff>151638</xdr:rowOff>
    </xdr:to>
    <xdr:cxnSp macro="">
      <xdr:nvCxnSpPr>
        <xdr:cNvPr id="76" name="直線コネクタ 75"/>
        <xdr:cNvCxnSpPr/>
      </xdr:nvCxnSpPr>
      <xdr:spPr>
        <a:xfrm flipV="1">
          <a:off x="2019300" y="69662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7"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8"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106697</xdr:rowOff>
    </xdr:from>
    <xdr:ext cx="405111" cy="259045"/>
    <xdr:sp macro="" textlink="">
      <xdr:nvSpPr>
        <xdr:cNvPr id="80" name="n_1mainValue【道路】&#10;有形固定資産減価償却率"/>
        <xdr:cNvSpPr txBox="1"/>
      </xdr:nvSpPr>
      <xdr:spPr>
        <a:xfrm>
          <a:off x="3582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81" name="n_2mainValue【道路】&#10;有形固定資産減価償却率"/>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22115</xdr:rowOff>
    </xdr:from>
    <xdr:ext cx="405111" cy="259045"/>
    <xdr:sp macro="" textlink="">
      <xdr:nvSpPr>
        <xdr:cNvPr id="82" name="n_3mainValue【道路】&#10;有形固定資産減価償却率"/>
        <xdr:cNvSpPr txBox="1"/>
      </xdr:nvSpPr>
      <xdr:spPr>
        <a:xfrm>
          <a:off x="1816744"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71882</xdr:rowOff>
    </xdr:from>
    <xdr:to>
      <xdr:col>55</xdr:col>
      <xdr:colOff>50800</xdr:colOff>
      <xdr:row>37</xdr:row>
      <xdr:rowOff>2032</xdr:rowOff>
    </xdr:to>
    <xdr:sp macro="" textlink="">
      <xdr:nvSpPr>
        <xdr:cNvPr id="121" name="楕円 120"/>
        <xdr:cNvSpPr/>
      </xdr:nvSpPr>
      <xdr:spPr>
        <a:xfrm>
          <a:off x="104267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94759</xdr:rowOff>
    </xdr:from>
    <xdr:ext cx="534377" cy="259045"/>
    <xdr:sp macro="" textlink="">
      <xdr:nvSpPr>
        <xdr:cNvPr id="122" name="【道路】&#10;一人当たり延長該当値テキスト"/>
        <xdr:cNvSpPr txBox="1"/>
      </xdr:nvSpPr>
      <xdr:spPr>
        <a:xfrm>
          <a:off x="10515600" y="60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79807</xdr:rowOff>
    </xdr:from>
    <xdr:to>
      <xdr:col>50</xdr:col>
      <xdr:colOff>165100</xdr:colOff>
      <xdr:row>37</xdr:row>
      <xdr:rowOff>9957</xdr:rowOff>
    </xdr:to>
    <xdr:sp macro="" textlink="">
      <xdr:nvSpPr>
        <xdr:cNvPr id="123" name="楕円 122"/>
        <xdr:cNvSpPr/>
      </xdr:nvSpPr>
      <xdr:spPr>
        <a:xfrm>
          <a:off x="9588500" y="62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122682</xdr:rowOff>
    </xdr:from>
    <xdr:to>
      <xdr:col>55</xdr:col>
      <xdr:colOff>0</xdr:colOff>
      <xdr:row>36</xdr:row>
      <xdr:rowOff>130607</xdr:rowOff>
    </xdr:to>
    <xdr:cxnSp macro="">
      <xdr:nvCxnSpPr>
        <xdr:cNvPr id="124" name="直線コネクタ 123"/>
        <xdr:cNvCxnSpPr/>
      </xdr:nvCxnSpPr>
      <xdr:spPr>
        <a:xfrm flipV="1">
          <a:off x="9639300" y="6294882"/>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79883</xdr:rowOff>
    </xdr:from>
    <xdr:to>
      <xdr:col>46</xdr:col>
      <xdr:colOff>38100</xdr:colOff>
      <xdr:row>37</xdr:row>
      <xdr:rowOff>10033</xdr:rowOff>
    </xdr:to>
    <xdr:sp macro="" textlink="">
      <xdr:nvSpPr>
        <xdr:cNvPr id="125" name="楕円 124"/>
        <xdr:cNvSpPr/>
      </xdr:nvSpPr>
      <xdr:spPr>
        <a:xfrm>
          <a:off x="8699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130607</xdr:rowOff>
    </xdr:from>
    <xdr:to>
      <xdr:col>50</xdr:col>
      <xdr:colOff>114300</xdr:colOff>
      <xdr:row>36</xdr:row>
      <xdr:rowOff>130683</xdr:rowOff>
    </xdr:to>
    <xdr:cxnSp macro="">
      <xdr:nvCxnSpPr>
        <xdr:cNvPr id="126" name="直線コネクタ 125"/>
        <xdr:cNvCxnSpPr/>
      </xdr:nvCxnSpPr>
      <xdr:spPr>
        <a:xfrm flipV="1">
          <a:off x="8750300" y="63028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82321</xdr:rowOff>
    </xdr:from>
    <xdr:to>
      <xdr:col>41</xdr:col>
      <xdr:colOff>101600</xdr:colOff>
      <xdr:row>37</xdr:row>
      <xdr:rowOff>12471</xdr:rowOff>
    </xdr:to>
    <xdr:sp macro="" textlink="">
      <xdr:nvSpPr>
        <xdr:cNvPr id="127" name="楕円 126"/>
        <xdr:cNvSpPr/>
      </xdr:nvSpPr>
      <xdr:spPr>
        <a:xfrm>
          <a:off x="7810500" y="62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130683</xdr:rowOff>
    </xdr:from>
    <xdr:to>
      <xdr:col>45</xdr:col>
      <xdr:colOff>177800</xdr:colOff>
      <xdr:row>36</xdr:row>
      <xdr:rowOff>133121</xdr:rowOff>
    </xdr:to>
    <xdr:cxnSp macro="">
      <xdr:nvCxnSpPr>
        <xdr:cNvPr id="128" name="直線コネクタ 127"/>
        <xdr:cNvCxnSpPr/>
      </xdr:nvCxnSpPr>
      <xdr:spPr>
        <a:xfrm flipV="1">
          <a:off x="7861300" y="630288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26484</xdr:rowOff>
    </xdr:from>
    <xdr:ext cx="534377" cy="259045"/>
    <xdr:sp macro="" textlink="">
      <xdr:nvSpPr>
        <xdr:cNvPr id="132" name="n_1mainValue【道路】&#10;一人当たり延長"/>
        <xdr:cNvSpPr txBox="1"/>
      </xdr:nvSpPr>
      <xdr:spPr>
        <a:xfrm>
          <a:off x="9359411" y="60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26560</xdr:rowOff>
    </xdr:from>
    <xdr:ext cx="534377" cy="259045"/>
    <xdr:sp macro="" textlink="">
      <xdr:nvSpPr>
        <xdr:cNvPr id="133" name="n_2mainValue【道路】&#10;一人当たり延長"/>
        <xdr:cNvSpPr txBox="1"/>
      </xdr:nvSpPr>
      <xdr:spPr>
        <a:xfrm>
          <a:off x="8483111" y="60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28998</xdr:rowOff>
    </xdr:from>
    <xdr:ext cx="534377" cy="259045"/>
    <xdr:sp macro="" textlink="">
      <xdr:nvSpPr>
        <xdr:cNvPr id="134" name="n_3mainValue【道路】&#10;一人当たり延長"/>
        <xdr:cNvSpPr txBox="1"/>
      </xdr:nvSpPr>
      <xdr:spPr>
        <a:xfrm>
          <a:off x="7594111" y="60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4899</xdr:rowOff>
    </xdr:from>
    <xdr:to>
      <xdr:col>24</xdr:col>
      <xdr:colOff>62865</xdr:colOff>
      <xdr:row>63</xdr:row>
      <xdr:rowOff>4899</xdr:rowOff>
    </xdr:to>
    <xdr:cxnSp macro="">
      <xdr:nvCxnSpPr>
        <xdr:cNvPr id="161" name="直線コネクタ 160"/>
        <xdr:cNvCxnSpPr/>
      </xdr:nvCxnSpPr>
      <xdr:spPr>
        <a:xfrm flipV="1">
          <a:off x="4634865" y="943464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8726</xdr:rowOff>
    </xdr:from>
    <xdr:ext cx="405111" cy="259045"/>
    <xdr:sp macro="" textlink="">
      <xdr:nvSpPr>
        <xdr:cNvPr id="162" name="【橋りょう・トンネル】&#10;有形固定資産減価償却率最小値テキスト"/>
        <xdr:cNvSpPr txBox="1"/>
      </xdr:nvSpPr>
      <xdr:spPr>
        <a:xfrm>
          <a:off x="4673600" y="108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4899</xdr:rowOff>
    </xdr:from>
    <xdr:to>
      <xdr:col>24</xdr:col>
      <xdr:colOff>152400</xdr:colOff>
      <xdr:row>63</xdr:row>
      <xdr:rowOff>4899</xdr:rowOff>
    </xdr:to>
    <xdr:cxnSp macro="">
      <xdr:nvCxnSpPr>
        <xdr:cNvPr id="163" name="直線コネクタ 162"/>
        <xdr:cNvCxnSpPr/>
      </xdr:nvCxnSpPr>
      <xdr:spPr>
        <a:xfrm>
          <a:off x="4546600" y="1080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123026</xdr:rowOff>
    </xdr:from>
    <xdr:ext cx="405111" cy="259045"/>
    <xdr:sp macro="" textlink="">
      <xdr:nvSpPr>
        <xdr:cNvPr id="164" name="【橋りょう・トンネル】&#10;有形固定資産減価償却率最大値テキスト"/>
        <xdr:cNvSpPr txBox="1"/>
      </xdr:nvSpPr>
      <xdr:spPr>
        <a:xfrm>
          <a:off x="4673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4899</xdr:rowOff>
    </xdr:from>
    <xdr:to>
      <xdr:col>24</xdr:col>
      <xdr:colOff>152400</xdr:colOff>
      <xdr:row>55</xdr:row>
      <xdr:rowOff>4899</xdr:rowOff>
    </xdr:to>
    <xdr:cxnSp macro="">
      <xdr:nvCxnSpPr>
        <xdr:cNvPr id="165" name="直線コネクタ 164"/>
        <xdr:cNvCxnSpPr/>
      </xdr:nvCxnSpPr>
      <xdr:spPr>
        <a:xfrm>
          <a:off x="4546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151692</xdr:rowOff>
    </xdr:from>
    <xdr:ext cx="405111" cy="259045"/>
    <xdr:sp macro="" textlink="">
      <xdr:nvSpPr>
        <xdr:cNvPr id="166" name="【橋りょう・トンネル】&#10;有形固定資産減価償却率平均値テキスト"/>
        <xdr:cNvSpPr txBox="1"/>
      </xdr:nvSpPr>
      <xdr:spPr>
        <a:xfrm>
          <a:off x="4673600" y="9924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67" name="フローチャート: 判断 166"/>
        <xdr:cNvSpPr/>
      </xdr:nvSpPr>
      <xdr:spPr>
        <a:xfrm>
          <a:off x="45847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9616</xdr:rowOff>
    </xdr:from>
    <xdr:to>
      <xdr:col>20</xdr:col>
      <xdr:colOff>38100</xdr:colOff>
      <xdr:row>59</xdr:row>
      <xdr:rowOff>111216</xdr:rowOff>
    </xdr:to>
    <xdr:sp macro="" textlink="">
      <xdr:nvSpPr>
        <xdr:cNvPr id="168" name="フローチャート: 判断 167"/>
        <xdr:cNvSpPr/>
      </xdr:nvSpPr>
      <xdr:spPr>
        <a:xfrm>
          <a:off x="37465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69" name="フローチャート: 判断 16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70" name="フローチャート: 判断 169"/>
        <xdr:cNvSpPr/>
      </xdr:nvSpPr>
      <xdr:spPr>
        <a:xfrm>
          <a:off x="196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76" name="楕円 175"/>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40476</xdr:rowOff>
    </xdr:from>
    <xdr:ext cx="405111" cy="259045"/>
    <xdr:sp macro="" textlink="">
      <xdr:nvSpPr>
        <xdr:cNvPr id="177" name="【橋りょう・トンネル】&#10;有形固定資産減価償却率該当値テキスト"/>
        <xdr:cNvSpPr txBox="1"/>
      </xdr:nvSpPr>
      <xdr:spPr>
        <a:xfrm>
          <a:off x="4673600" y="106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9616</xdr:rowOff>
    </xdr:from>
    <xdr:to>
      <xdr:col>20</xdr:col>
      <xdr:colOff>38100</xdr:colOff>
      <xdr:row>63</xdr:row>
      <xdr:rowOff>111216</xdr:rowOff>
    </xdr:to>
    <xdr:sp macro="" textlink="">
      <xdr:nvSpPr>
        <xdr:cNvPr id="178" name="楕円 177"/>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60416</xdr:rowOff>
    </xdr:to>
    <xdr:cxnSp macro="">
      <xdr:nvCxnSpPr>
        <xdr:cNvPr id="179" name="直線コネクタ 178"/>
        <xdr:cNvCxnSpPr/>
      </xdr:nvCxnSpPr>
      <xdr:spPr>
        <a:xfrm flipV="1">
          <a:off x="3797300" y="108062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80" name="楕円 179"/>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60416</xdr:rowOff>
    </xdr:from>
    <xdr:to>
      <xdr:col>19</xdr:col>
      <xdr:colOff>177800</xdr:colOff>
      <xdr:row>63</xdr:row>
      <xdr:rowOff>106135</xdr:rowOff>
    </xdr:to>
    <xdr:cxnSp macro="">
      <xdr:nvCxnSpPr>
        <xdr:cNvPr id="181" name="直線コネクタ 180"/>
        <xdr:cNvCxnSpPr/>
      </xdr:nvCxnSpPr>
      <xdr:spPr>
        <a:xfrm flipV="1">
          <a:off x="2908300" y="108617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110853</xdr:rowOff>
    </xdr:from>
    <xdr:to>
      <xdr:col>10</xdr:col>
      <xdr:colOff>165100</xdr:colOff>
      <xdr:row>64</xdr:row>
      <xdr:rowOff>41003</xdr:rowOff>
    </xdr:to>
    <xdr:sp macro="" textlink="">
      <xdr:nvSpPr>
        <xdr:cNvPr id="182" name="楕円 181"/>
        <xdr:cNvSpPr/>
      </xdr:nvSpPr>
      <xdr:spPr>
        <a:xfrm>
          <a:off x="1968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161653</xdr:rowOff>
    </xdr:to>
    <xdr:cxnSp macro="">
      <xdr:nvCxnSpPr>
        <xdr:cNvPr id="183" name="直線コネクタ 182"/>
        <xdr:cNvCxnSpPr/>
      </xdr:nvCxnSpPr>
      <xdr:spPr>
        <a:xfrm flipV="1">
          <a:off x="2019300" y="109074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127743</xdr:rowOff>
    </xdr:from>
    <xdr:ext cx="405111" cy="259045"/>
    <xdr:sp macro="" textlink="">
      <xdr:nvSpPr>
        <xdr:cNvPr id="184" name="n_1aveValue【橋りょう・トンネル】&#10;有形固定資産減価償却率"/>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85" name="n_2ave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186" name="n_3aveValue【橋りょう・トンネル】&#10;有形固定資産減価償却率"/>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102343</xdr:rowOff>
    </xdr:from>
    <xdr:ext cx="405111" cy="259045"/>
    <xdr:sp macro="" textlink="">
      <xdr:nvSpPr>
        <xdr:cNvPr id="187" name="n_1mainValue【橋りょう・トンネル】&#10;有形固定資産減価償却率"/>
        <xdr:cNvSpPr txBox="1"/>
      </xdr:nvSpPr>
      <xdr:spPr>
        <a:xfrm>
          <a:off x="3582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188" name="n_2mainValue【橋りょう・トンネ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32130</xdr:rowOff>
    </xdr:from>
    <xdr:ext cx="405111" cy="259045"/>
    <xdr:sp macro="" textlink="">
      <xdr:nvSpPr>
        <xdr:cNvPr id="189" name="n_3mainValue【橋りょう・トンネル】&#10;有形固定資産減価償却率"/>
        <xdr:cNvSpPr txBox="1"/>
      </xdr:nvSpPr>
      <xdr:spPr>
        <a:xfrm>
          <a:off x="1816744" y="1100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1" name="テキスト ボックス 21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5" name="直線コネクタ 214"/>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6"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7" name="直線コネクタ 216"/>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8"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9" name="直線コネクタ 218"/>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20"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21" name="フローチャート: 判断 220"/>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2" name="フローチャート: 判断 221"/>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3" name="フローチャート: 判断 222"/>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4" name="フローチャート: 判断 223"/>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134722</xdr:rowOff>
    </xdr:from>
    <xdr:to>
      <xdr:col>55</xdr:col>
      <xdr:colOff>50800</xdr:colOff>
      <xdr:row>64</xdr:row>
      <xdr:rowOff>64872</xdr:rowOff>
    </xdr:to>
    <xdr:sp macro="" textlink="">
      <xdr:nvSpPr>
        <xdr:cNvPr id="230" name="楕円 229"/>
        <xdr:cNvSpPr/>
      </xdr:nvSpPr>
      <xdr:spPr>
        <a:xfrm>
          <a:off x="10426700" y="109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49649</xdr:rowOff>
    </xdr:from>
    <xdr:ext cx="534377" cy="259045"/>
    <xdr:sp macro="" textlink="">
      <xdr:nvSpPr>
        <xdr:cNvPr id="231" name="【橋りょう・トンネル】&#10;一人当たり有形固定資産（償却資産）額該当値テキスト"/>
        <xdr:cNvSpPr txBox="1"/>
      </xdr:nvSpPr>
      <xdr:spPr>
        <a:xfrm>
          <a:off x="10515600" y="108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135358</xdr:rowOff>
    </xdr:from>
    <xdr:to>
      <xdr:col>50</xdr:col>
      <xdr:colOff>165100</xdr:colOff>
      <xdr:row>64</xdr:row>
      <xdr:rowOff>65508</xdr:rowOff>
    </xdr:to>
    <xdr:sp macro="" textlink="">
      <xdr:nvSpPr>
        <xdr:cNvPr id="232" name="楕円 231"/>
        <xdr:cNvSpPr/>
      </xdr:nvSpPr>
      <xdr:spPr>
        <a:xfrm>
          <a:off x="9588500" y="109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14072</xdr:rowOff>
    </xdr:from>
    <xdr:to>
      <xdr:col>55</xdr:col>
      <xdr:colOff>0</xdr:colOff>
      <xdr:row>64</xdr:row>
      <xdr:rowOff>14708</xdr:rowOff>
    </xdr:to>
    <xdr:cxnSp macro="">
      <xdr:nvCxnSpPr>
        <xdr:cNvPr id="233" name="直線コネクタ 232"/>
        <xdr:cNvCxnSpPr/>
      </xdr:nvCxnSpPr>
      <xdr:spPr>
        <a:xfrm flipV="1">
          <a:off x="9639300" y="10986872"/>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136273</xdr:rowOff>
    </xdr:from>
    <xdr:to>
      <xdr:col>46</xdr:col>
      <xdr:colOff>38100</xdr:colOff>
      <xdr:row>64</xdr:row>
      <xdr:rowOff>66423</xdr:rowOff>
    </xdr:to>
    <xdr:sp macro="" textlink="">
      <xdr:nvSpPr>
        <xdr:cNvPr id="234" name="楕円 233"/>
        <xdr:cNvSpPr/>
      </xdr:nvSpPr>
      <xdr:spPr>
        <a:xfrm>
          <a:off x="8699500" y="109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14708</xdr:rowOff>
    </xdr:from>
    <xdr:to>
      <xdr:col>50</xdr:col>
      <xdr:colOff>114300</xdr:colOff>
      <xdr:row>64</xdr:row>
      <xdr:rowOff>15623</xdr:rowOff>
    </xdr:to>
    <xdr:cxnSp macro="">
      <xdr:nvCxnSpPr>
        <xdr:cNvPr id="235" name="直線コネクタ 234"/>
        <xdr:cNvCxnSpPr/>
      </xdr:nvCxnSpPr>
      <xdr:spPr>
        <a:xfrm flipV="1">
          <a:off x="8750300" y="109875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136518</xdr:rowOff>
    </xdr:from>
    <xdr:to>
      <xdr:col>41</xdr:col>
      <xdr:colOff>101600</xdr:colOff>
      <xdr:row>64</xdr:row>
      <xdr:rowOff>66668</xdr:rowOff>
    </xdr:to>
    <xdr:sp macro="" textlink="">
      <xdr:nvSpPr>
        <xdr:cNvPr id="236" name="楕円 235"/>
        <xdr:cNvSpPr/>
      </xdr:nvSpPr>
      <xdr:spPr>
        <a:xfrm>
          <a:off x="7810500" y="109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15623</xdr:rowOff>
    </xdr:from>
    <xdr:to>
      <xdr:col>45</xdr:col>
      <xdr:colOff>177800</xdr:colOff>
      <xdr:row>64</xdr:row>
      <xdr:rowOff>15868</xdr:rowOff>
    </xdr:to>
    <xdr:cxnSp macro="">
      <xdr:nvCxnSpPr>
        <xdr:cNvPr id="237" name="直線コネクタ 236"/>
        <xdr:cNvCxnSpPr/>
      </xdr:nvCxnSpPr>
      <xdr:spPr>
        <a:xfrm flipV="1">
          <a:off x="7861300" y="1098842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8"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9"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40"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56635</xdr:rowOff>
    </xdr:from>
    <xdr:ext cx="534377" cy="259045"/>
    <xdr:sp macro="" textlink="">
      <xdr:nvSpPr>
        <xdr:cNvPr id="241" name="n_1mainValue【橋りょう・トンネル】&#10;一人当たり有形固定資産（償却資産）額"/>
        <xdr:cNvSpPr txBox="1"/>
      </xdr:nvSpPr>
      <xdr:spPr>
        <a:xfrm>
          <a:off x="9359411" y="110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57550</xdr:rowOff>
    </xdr:from>
    <xdr:ext cx="534377" cy="259045"/>
    <xdr:sp macro="" textlink="">
      <xdr:nvSpPr>
        <xdr:cNvPr id="242" name="n_2mainValue【橋りょう・トンネル】&#10;一人当たり有形固定資産（償却資産）額"/>
        <xdr:cNvSpPr txBox="1"/>
      </xdr:nvSpPr>
      <xdr:spPr>
        <a:xfrm>
          <a:off x="8483111" y="110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57795</xdr:rowOff>
    </xdr:from>
    <xdr:ext cx="534377" cy="259045"/>
    <xdr:sp macro="" textlink="">
      <xdr:nvSpPr>
        <xdr:cNvPr id="243" name="n_3mainValue【橋りょう・トンネル】&#10;一人当たり有形固定資産（償却資産）額"/>
        <xdr:cNvSpPr txBox="1"/>
      </xdr:nvSpPr>
      <xdr:spPr>
        <a:xfrm>
          <a:off x="7594111" y="110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8" name="直線コネクタ 267"/>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9"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70" name="直線コネクタ 269"/>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1"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2" name="直線コネクタ 271"/>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3" name="【公営住宅】&#10;有形固定資産減価償却率平均値テキスト"/>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4" name="フローチャート: 判断 273"/>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5" name="フローチャート: 判断 274"/>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6" name="フローチャート: 判断 275"/>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7" name="フローチャート: 判断 276"/>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83" name="楕円 282"/>
        <xdr:cNvSpPr/>
      </xdr:nvSpPr>
      <xdr:spPr>
        <a:xfrm>
          <a:off x="4584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137813</xdr:rowOff>
    </xdr:from>
    <xdr:ext cx="405111" cy="259045"/>
    <xdr:sp macro="" textlink="">
      <xdr:nvSpPr>
        <xdr:cNvPr id="284" name="【公営住宅】&#10;有形固定資産減価償却率該当値テキスト"/>
        <xdr:cNvSpPr txBox="1"/>
      </xdr:nvSpPr>
      <xdr:spPr>
        <a:xfrm>
          <a:off x="4673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285" name="楕円 284"/>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20955</xdr:rowOff>
    </xdr:to>
    <xdr:cxnSp macro="">
      <xdr:nvCxnSpPr>
        <xdr:cNvPr id="286" name="直線コネクタ 285"/>
        <xdr:cNvCxnSpPr/>
      </xdr:nvCxnSpPr>
      <xdr:spPr>
        <a:xfrm flipV="1">
          <a:off x="3797300" y="137102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287" name="楕円 286"/>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20955</xdr:rowOff>
    </xdr:from>
    <xdr:to>
      <xdr:col>19</xdr:col>
      <xdr:colOff>177800</xdr:colOff>
      <xdr:row>80</xdr:row>
      <xdr:rowOff>47625</xdr:rowOff>
    </xdr:to>
    <xdr:cxnSp macro="">
      <xdr:nvCxnSpPr>
        <xdr:cNvPr id="288" name="直線コネクタ 287"/>
        <xdr:cNvCxnSpPr/>
      </xdr:nvCxnSpPr>
      <xdr:spPr>
        <a:xfrm flipV="1">
          <a:off x="2908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89" name="楕円 288"/>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47625</xdr:rowOff>
    </xdr:from>
    <xdr:to>
      <xdr:col>15</xdr:col>
      <xdr:colOff>50800</xdr:colOff>
      <xdr:row>81</xdr:row>
      <xdr:rowOff>152400</xdr:rowOff>
    </xdr:to>
    <xdr:cxnSp macro="">
      <xdr:nvCxnSpPr>
        <xdr:cNvPr id="290" name="直線コネクタ 289"/>
        <xdr:cNvCxnSpPr/>
      </xdr:nvCxnSpPr>
      <xdr:spPr>
        <a:xfrm flipV="1">
          <a:off x="2019300" y="1376362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91" name="n_1aveValue【公営住宅】&#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2"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3"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294" name="n_1mainValue【公営住宅】&#10;有形固定資産減価償却率"/>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295" name="n_2mainValue【公営住宅】&#10;有形固定資産減価償却率"/>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22877</xdr:rowOff>
    </xdr:from>
    <xdr:ext cx="405111" cy="259045"/>
    <xdr:sp macro="" textlink="">
      <xdr:nvSpPr>
        <xdr:cNvPr id="296" name="n_3mainValue【公営住宅】&#10;有形固定資産減価償却率"/>
        <xdr:cNvSpPr txBox="1"/>
      </xdr:nvSpPr>
      <xdr:spPr>
        <a:xfrm>
          <a:off x="1816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7" name="直線コネクタ 30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8" name="テキスト ボックス 30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1" name="直線コネクタ 31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2" name="テキスト ボックス 31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6" name="直線コネクタ 315"/>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7"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8" name="直線コネクタ 317"/>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9"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20" name="直線コネクタ 319"/>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21"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2" name="フローチャート: 判断 321"/>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3" name="フローチャート: 判断 322"/>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4" name="フローチャート: 判断 323"/>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5" name="フローチャート: 判断 324"/>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331" name="楕円 330"/>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51388</xdr:rowOff>
    </xdr:from>
    <xdr:ext cx="469744" cy="259045"/>
    <xdr:sp macro="" textlink="">
      <xdr:nvSpPr>
        <xdr:cNvPr id="332" name="【公営住宅】&#10;一人当たり面積該当値テキスト"/>
        <xdr:cNvSpPr txBox="1"/>
      </xdr:nvSpPr>
      <xdr:spPr>
        <a:xfrm>
          <a:off x="10515600" y="1445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33" name="楕円 332"/>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15811</xdr:rowOff>
    </xdr:to>
    <xdr:cxnSp macro="">
      <xdr:nvCxnSpPr>
        <xdr:cNvPr id="334" name="直線コネクタ 333"/>
        <xdr:cNvCxnSpPr/>
      </xdr:nvCxnSpPr>
      <xdr:spPr>
        <a:xfrm>
          <a:off x="9639300" y="14589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35" name="楕円 334"/>
        <xdr:cNvSpPr/>
      </xdr:nvSpPr>
      <xdr:spPr>
        <a:xfrm>
          <a:off x="8699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15811</xdr:rowOff>
    </xdr:to>
    <xdr:cxnSp macro="">
      <xdr:nvCxnSpPr>
        <xdr:cNvPr id="336" name="直線コネクタ 335"/>
        <xdr:cNvCxnSpPr/>
      </xdr:nvCxnSpPr>
      <xdr:spPr>
        <a:xfrm>
          <a:off x="8750300" y="14589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137033</xdr:rowOff>
    </xdr:from>
    <xdr:to>
      <xdr:col>41</xdr:col>
      <xdr:colOff>101600</xdr:colOff>
      <xdr:row>85</xdr:row>
      <xdr:rowOff>67183</xdr:rowOff>
    </xdr:to>
    <xdr:sp macro="" textlink="">
      <xdr:nvSpPr>
        <xdr:cNvPr id="337" name="楕円 336"/>
        <xdr:cNvSpPr/>
      </xdr:nvSpPr>
      <xdr:spPr>
        <a:xfrm>
          <a:off x="7810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16383</xdr:rowOff>
    </xdr:to>
    <xdr:cxnSp macro="">
      <xdr:nvCxnSpPr>
        <xdr:cNvPr id="338" name="直線コネクタ 337"/>
        <xdr:cNvCxnSpPr/>
      </xdr:nvCxnSpPr>
      <xdr:spPr>
        <a:xfrm flipV="1">
          <a:off x="7861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9"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40"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41"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57738</xdr:rowOff>
    </xdr:from>
    <xdr:ext cx="469744" cy="259045"/>
    <xdr:sp macro="" textlink="">
      <xdr:nvSpPr>
        <xdr:cNvPr id="342" name="n_1mainValue【公営住宅】&#10;一人当たり面積"/>
        <xdr:cNvSpPr txBox="1"/>
      </xdr:nvSpPr>
      <xdr:spPr>
        <a:xfrm>
          <a:off x="93917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43" name="n_2mainValue【公営住宅】&#10;一人当たり面積"/>
        <xdr:cNvSpPr txBox="1"/>
      </xdr:nvSpPr>
      <xdr:spPr>
        <a:xfrm>
          <a:off x="8515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58310</xdr:rowOff>
    </xdr:from>
    <xdr:ext cx="469744" cy="259045"/>
    <xdr:sp macro="" textlink="">
      <xdr:nvSpPr>
        <xdr:cNvPr id="344" name="n_3mainValue【公営住宅】&#10;一人当たり面積"/>
        <xdr:cNvSpPr txBox="1"/>
      </xdr:nvSpPr>
      <xdr:spPr>
        <a:xfrm>
          <a:off x="7626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1" name="テキスト ボックス 3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2" name="直線コネクタ 37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3" name="テキスト ボックス 37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6" name="直線コネクタ 37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7" name="テキスト ボックス 37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81" name="直線コネクタ 380"/>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2"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3" name="直線コネクタ 382"/>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4"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5" name="直線コネクタ 384"/>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386"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7" name="フローチャート: 判断 386"/>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8" name="フローチャート: 判断 387"/>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9" name="フローチャート: 判断 388"/>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90" name="フローチャート: 判断 389"/>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102553</xdr:rowOff>
    </xdr:from>
    <xdr:to>
      <xdr:col>85</xdr:col>
      <xdr:colOff>177800</xdr:colOff>
      <xdr:row>42</xdr:row>
      <xdr:rowOff>32703</xdr:rowOff>
    </xdr:to>
    <xdr:sp macro="" textlink="">
      <xdr:nvSpPr>
        <xdr:cNvPr id="396" name="楕円 395"/>
        <xdr:cNvSpPr/>
      </xdr:nvSpPr>
      <xdr:spPr>
        <a:xfrm>
          <a:off x="16268700" y="71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17480</xdr:rowOff>
    </xdr:from>
    <xdr:ext cx="405111" cy="259045"/>
    <xdr:sp macro="" textlink="">
      <xdr:nvSpPr>
        <xdr:cNvPr id="397" name="【認定こども園・幼稚園・保育所】&#10;有形固定資産減価償却率該当値テキスト"/>
        <xdr:cNvSpPr txBox="1"/>
      </xdr:nvSpPr>
      <xdr:spPr>
        <a:xfrm>
          <a:off x="16357600" y="7046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85408</xdr:rowOff>
    </xdr:from>
    <xdr:to>
      <xdr:col>81</xdr:col>
      <xdr:colOff>101600</xdr:colOff>
      <xdr:row>38</xdr:row>
      <xdr:rowOff>15557</xdr:rowOff>
    </xdr:to>
    <xdr:sp macro="" textlink="">
      <xdr:nvSpPr>
        <xdr:cNvPr id="398" name="楕円 397"/>
        <xdr:cNvSpPr/>
      </xdr:nvSpPr>
      <xdr:spPr>
        <a:xfrm>
          <a:off x="15430500" y="6429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136208</xdr:rowOff>
    </xdr:from>
    <xdr:to>
      <xdr:col>85</xdr:col>
      <xdr:colOff>127000</xdr:colOff>
      <xdr:row>41</xdr:row>
      <xdr:rowOff>153353</xdr:rowOff>
    </xdr:to>
    <xdr:cxnSp macro="">
      <xdr:nvCxnSpPr>
        <xdr:cNvPr id="399" name="直線コネクタ 398"/>
        <xdr:cNvCxnSpPr/>
      </xdr:nvCxnSpPr>
      <xdr:spPr>
        <a:xfrm>
          <a:off x="15481300" y="6479858"/>
          <a:ext cx="838200" cy="7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00" name="楕円 399"/>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136208</xdr:rowOff>
    </xdr:from>
    <xdr:to>
      <xdr:col>81</xdr:col>
      <xdr:colOff>50800</xdr:colOff>
      <xdr:row>38</xdr:row>
      <xdr:rowOff>19050</xdr:rowOff>
    </xdr:to>
    <xdr:cxnSp macro="">
      <xdr:nvCxnSpPr>
        <xdr:cNvPr id="401" name="直線コネクタ 400"/>
        <xdr:cNvCxnSpPr/>
      </xdr:nvCxnSpPr>
      <xdr:spPr>
        <a:xfrm flipV="1">
          <a:off x="14592300" y="647985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02" name="楕円 401"/>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40</xdr:row>
      <xdr:rowOff>19050</xdr:rowOff>
    </xdr:to>
    <xdr:cxnSp macro="">
      <xdr:nvCxnSpPr>
        <xdr:cNvPr id="403" name="直線コネクタ 402"/>
        <xdr:cNvCxnSpPr/>
      </xdr:nvCxnSpPr>
      <xdr:spPr>
        <a:xfrm flipV="1">
          <a:off x="13703300" y="65341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4"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5"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06"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32085</xdr:rowOff>
    </xdr:from>
    <xdr:ext cx="405111" cy="259045"/>
    <xdr:sp macro="" textlink="">
      <xdr:nvSpPr>
        <xdr:cNvPr id="407" name="n_1mainValue【認定こども園・幼稚園・保育所】&#10;有形固定資産減価償却率"/>
        <xdr:cNvSpPr txBox="1"/>
      </xdr:nvSpPr>
      <xdr:spPr>
        <a:xfrm>
          <a:off x="15266044" y="620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08" name="n_2main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09"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3" name="直線コネクタ 432"/>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5" name="直線コネクタ 43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6"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7" name="直線コネクタ 436"/>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38"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9" name="フローチャート: 判断 438"/>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40" name="フローチャート: 判断 439"/>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41" name="フローチャート: 判断 440"/>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2" name="フローチャート: 判断 44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48" name="楕円 447"/>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49" name="【認定こども園・幼稚園・保育所】&#10;一人当たり面積該当値テキスト"/>
        <xdr:cNvSpPr txBox="1"/>
      </xdr:nvSpPr>
      <xdr:spPr>
        <a:xfrm>
          <a:off x="22199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50" name="楕円 449"/>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87630</xdr:rowOff>
    </xdr:to>
    <xdr:cxnSp macro="">
      <xdr:nvCxnSpPr>
        <xdr:cNvPr id="451" name="直線コネクタ 450"/>
        <xdr:cNvCxnSpPr/>
      </xdr:nvCxnSpPr>
      <xdr:spPr>
        <a:xfrm flipV="1">
          <a:off x="21323300" y="711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52" name="楕円 451"/>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453" name="直線コネクタ 452"/>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54" name="楕円 453"/>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87630</xdr:rowOff>
    </xdr:to>
    <xdr:cxnSp macro="">
      <xdr:nvCxnSpPr>
        <xdr:cNvPr id="455" name="直線コネクタ 454"/>
        <xdr:cNvCxnSpPr/>
      </xdr:nvCxnSpPr>
      <xdr:spPr>
        <a:xfrm>
          <a:off x="19545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56"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57"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58"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459"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460" name="n_2mainValue【認定こども園・幼稚園・保育所】&#10;一人当たり面積"/>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461" name="n_3mainValue【認定こども園・幼稚園・保育所】&#10;一人当たり面積"/>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4" name="テキスト ボックス 4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4" name="テキスト ボックス 4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8" name="直線コネクタ 487"/>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9"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90" name="直線コネクタ 489"/>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91"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2" name="直線コネクタ 49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3"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4" name="フローチャート: 判断 493"/>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5" name="フローチャート: 判断 494"/>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6" name="フローチャート: 判断 49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7" name="フローチャート: 判断 496"/>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03" name="楕円 502"/>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04" name="【学校施設】&#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505" name="楕円 504"/>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164919</xdr:rowOff>
    </xdr:to>
    <xdr:cxnSp macro="">
      <xdr:nvCxnSpPr>
        <xdr:cNvPr id="506" name="直線コネクタ 505"/>
        <xdr:cNvCxnSpPr/>
      </xdr:nvCxnSpPr>
      <xdr:spPr>
        <a:xfrm flipV="1">
          <a:off x="15481300" y="1054825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07" name="楕円 506"/>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48985</xdr:rowOff>
    </xdr:to>
    <xdr:cxnSp macro="">
      <xdr:nvCxnSpPr>
        <xdr:cNvPr id="508" name="直線コネクタ 507"/>
        <xdr:cNvCxnSpPr/>
      </xdr:nvCxnSpPr>
      <xdr:spPr>
        <a:xfrm flipV="1">
          <a:off x="14592300" y="106233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163104</xdr:rowOff>
    </xdr:from>
    <xdr:to>
      <xdr:col>72</xdr:col>
      <xdr:colOff>38100</xdr:colOff>
      <xdr:row>64</xdr:row>
      <xdr:rowOff>93254</xdr:rowOff>
    </xdr:to>
    <xdr:sp macro="" textlink="">
      <xdr:nvSpPr>
        <xdr:cNvPr id="509" name="楕円 508"/>
        <xdr:cNvSpPr/>
      </xdr:nvSpPr>
      <xdr:spPr>
        <a:xfrm>
          <a:off x="1365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64</xdr:row>
      <xdr:rowOff>42454</xdr:rowOff>
    </xdr:to>
    <xdr:cxnSp macro="">
      <xdr:nvCxnSpPr>
        <xdr:cNvPr id="510" name="直線コネクタ 509"/>
        <xdr:cNvCxnSpPr/>
      </xdr:nvCxnSpPr>
      <xdr:spPr>
        <a:xfrm flipV="1">
          <a:off x="13703300" y="10678885"/>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11"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2" name="n_2aveValue【学校施設】&#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13"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514"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15" name="n_2mainValue【学校施設】&#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84381</xdr:rowOff>
    </xdr:from>
    <xdr:ext cx="405111" cy="259045"/>
    <xdr:sp macro="" textlink="">
      <xdr:nvSpPr>
        <xdr:cNvPr id="516" name="n_3mainValue【学校施設】&#10;有形固定資産減価償却率"/>
        <xdr:cNvSpPr txBox="1"/>
      </xdr:nvSpPr>
      <xdr:spPr>
        <a:xfrm>
          <a:off x="13500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7" name="テキスト ボックス 5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9" name="直線コネクタ 538"/>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40"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41" name="直線コネクタ 540"/>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2"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3" name="直線コネクタ 542"/>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44"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5" name="フローチャート: 判断 544"/>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6" name="フローチャート: 判断 545"/>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7" name="フローチャート: 判断 546"/>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8" name="フローチャート: 判断 547"/>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155702</xdr:rowOff>
    </xdr:from>
    <xdr:to>
      <xdr:col>116</xdr:col>
      <xdr:colOff>114300</xdr:colOff>
      <xdr:row>60</xdr:row>
      <xdr:rowOff>85852</xdr:rowOff>
    </xdr:to>
    <xdr:sp macro="" textlink="">
      <xdr:nvSpPr>
        <xdr:cNvPr id="554" name="楕円 553"/>
        <xdr:cNvSpPr/>
      </xdr:nvSpPr>
      <xdr:spPr>
        <a:xfrm>
          <a:off x="221107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7129</xdr:rowOff>
    </xdr:from>
    <xdr:ext cx="469744" cy="259045"/>
    <xdr:sp macro="" textlink="">
      <xdr:nvSpPr>
        <xdr:cNvPr id="555" name="【学校施設】&#10;一人当たり面積該当値テキスト"/>
        <xdr:cNvSpPr txBox="1"/>
      </xdr:nvSpPr>
      <xdr:spPr>
        <a:xfrm>
          <a:off x="22199600"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556" name="楕円 555"/>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35052</xdr:rowOff>
    </xdr:from>
    <xdr:to>
      <xdr:col>116</xdr:col>
      <xdr:colOff>63500</xdr:colOff>
      <xdr:row>61</xdr:row>
      <xdr:rowOff>49530</xdr:rowOff>
    </xdr:to>
    <xdr:cxnSp macro="">
      <xdr:nvCxnSpPr>
        <xdr:cNvPr id="557" name="直線コネクタ 556"/>
        <xdr:cNvCxnSpPr/>
      </xdr:nvCxnSpPr>
      <xdr:spPr>
        <a:xfrm flipV="1">
          <a:off x="21323300" y="10322052"/>
          <a:ext cx="8382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168656</xdr:rowOff>
    </xdr:from>
    <xdr:to>
      <xdr:col>107</xdr:col>
      <xdr:colOff>101600</xdr:colOff>
      <xdr:row>61</xdr:row>
      <xdr:rowOff>98806</xdr:rowOff>
    </xdr:to>
    <xdr:sp macro="" textlink="">
      <xdr:nvSpPr>
        <xdr:cNvPr id="558" name="楕円 557"/>
        <xdr:cNvSpPr/>
      </xdr:nvSpPr>
      <xdr:spPr>
        <a:xfrm>
          <a:off x="20383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48006</xdr:rowOff>
    </xdr:from>
    <xdr:to>
      <xdr:col>111</xdr:col>
      <xdr:colOff>177800</xdr:colOff>
      <xdr:row>61</xdr:row>
      <xdr:rowOff>49530</xdr:rowOff>
    </xdr:to>
    <xdr:cxnSp macro="">
      <xdr:nvCxnSpPr>
        <xdr:cNvPr id="559" name="直線コネクタ 558"/>
        <xdr:cNvCxnSpPr/>
      </xdr:nvCxnSpPr>
      <xdr:spPr>
        <a:xfrm>
          <a:off x="20434300" y="105064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xdr:rowOff>
    </xdr:from>
    <xdr:to>
      <xdr:col>102</xdr:col>
      <xdr:colOff>165100</xdr:colOff>
      <xdr:row>61</xdr:row>
      <xdr:rowOff>104902</xdr:rowOff>
    </xdr:to>
    <xdr:sp macro="" textlink="">
      <xdr:nvSpPr>
        <xdr:cNvPr id="560" name="楕円 559"/>
        <xdr:cNvSpPr/>
      </xdr:nvSpPr>
      <xdr:spPr>
        <a:xfrm>
          <a:off x="19494500" y="104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48006</xdr:rowOff>
    </xdr:from>
    <xdr:to>
      <xdr:col>107</xdr:col>
      <xdr:colOff>50800</xdr:colOff>
      <xdr:row>61</xdr:row>
      <xdr:rowOff>54102</xdr:rowOff>
    </xdr:to>
    <xdr:cxnSp macro="">
      <xdr:nvCxnSpPr>
        <xdr:cNvPr id="561" name="直線コネクタ 560"/>
        <xdr:cNvCxnSpPr/>
      </xdr:nvCxnSpPr>
      <xdr:spPr>
        <a:xfrm flipV="1">
          <a:off x="19545300" y="1050645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62"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563"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564" name="n_3aveValue【学校施設】&#10;一人当たり面積"/>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565" name="n_1mainValue【学校施設】&#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115333</xdr:rowOff>
    </xdr:from>
    <xdr:ext cx="469744" cy="259045"/>
    <xdr:sp macro="" textlink="">
      <xdr:nvSpPr>
        <xdr:cNvPr id="566" name="n_2mainValue【学校施設】&#10;一人当たり面積"/>
        <xdr:cNvSpPr txBox="1"/>
      </xdr:nvSpPr>
      <xdr:spPr>
        <a:xfrm>
          <a:off x="20199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121429</xdr:rowOff>
    </xdr:from>
    <xdr:ext cx="469744" cy="259045"/>
    <xdr:sp macro="" textlink="">
      <xdr:nvSpPr>
        <xdr:cNvPr id="567" name="n_3mainValue【学校施設】&#10;一人当たり面積"/>
        <xdr:cNvSpPr txBox="1"/>
      </xdr:nvSpPr>
      <xdr:spPr>
        <a:xfrm>
          <a:off x="19310427" y="102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08" name="直線コネクタ 607"/>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09"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10" name="直線コネクタ 609"/>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11"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12" name="直線コネクタ 611"/>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13"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14" name="フローチャート: 判断 613"/>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15" name="フローチャート: 判断 61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16" name="フローチャート: 判断 61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17" name="フローチャート: 判断 616"/>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23" name="楕円 622"/>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624" name="【公民館】&#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625" name="楕円 624"/>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104</xdr:row>
      <xdr:rowOff>133350</xdr:rowOff>
    </xdr:to>
    <xdr:cxnSp macro="">
      <xdr:nvCxnSpPr>
        <xdr:cNvPr id="626" name="直線コネクタ 625"/>
        <xdr:cNvCxnSpPr/>
      </xdr:nvCxnSpPr>
      <xdr:spPr>
        <a:xfrm>
          <a:off x="15481300" y="1771840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40639</xdr:rowOff>
    </xdr:from>
    <xdr:to>
      <xdr:col>76</xdr:col>
      <xdr:colOff>165100</xdr:colOff>
      <xdr:row>103</xdr:row>
      <xdr:rowOff>142239</xdr:rowOff>
    </xdr:to>
    <xdr:sp macro="" textlink="">
      <xdr:nvSpPr>
        <xdr:cNvPr id="627" name="楕円 626"/>
        <xdr:cNvSpPr/>
      </xdr:nvSpPr>
      <xdr:spPr>
        <a:xfrm>
          <a:off x="1454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91439</xdr:rowOff>
    </xdr:to>
    <xdr:cxnSp macro="">
      <xdr:nvCxnSpPr>
        <xdr:cNvPr id="628" name="直線コネクタ 627"/>
        <xdr:cNvCxnSpPr/>
      </xdr:nvCxnSpPr>
      <xdr:spPr>
        <a:xfrm flipV="1">
          <a:off x="14592300" y="17718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629" name="楕円 628"/>
        <xdr:cNvSpPr/>
      </xdr:nvSpPr>
      <xdr:spPr>
        <a:xfrm>
          <a:off x="1365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91439</xdr:rowOff>
    </xdr:from>
    <xdr:to>
      <xdr:col>76</xdr:col>
      <xdr:colOff>114300</xdr:colOff>
      <xdr:row>105</xdr:row>
      <xdr:rowOff>116205</xdr:rowOff>
    </xdr:to>
    <xdr:cxnSp macro="">
      <xdr:nvCxnSpPr>
        <xdr:cNvPr id="630" name="直線コネクタ 629"/>
        <xdr:cNvCxnSpPr/>
      </xdr:nvCxnSpPr>
      <xdr:spPr>
        <a:xfrm flipV="1">
          <a:off x="13703300" y="17750789"/>
          <a:ext cx="889000" cy="3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31"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32"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33"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634" name="n_1mainValue【公民館】&#10;有形固定資産減価償却率"/>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158766</xdr:rowOff>
    </xdr:from>
    <xdr:ext cx="405111" cy="259045"/>
    <xdr:sp macro="" textlink="">
      <xdr:nvSpPr>
        <xdr:cNvPr id="635" name="n_2mainValue【公民館】&#10;有形固定資産減価償却率"/>
        <xdr:cNvSpPr txBox="1"/>
      </xdr:nvSpPr>
      <xdr:spPr>
        <a:xfrm>
          <a:off x="14389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636" name="n_3mainValue【公民館】&#10;有形固定資産減価償却率"/>
        <xdr:cNvSpPr txBox="1"/>
      </xdr:nvSpPr>
      <xdr:spPr>
        <a:xfrm>
          <a:off x="13500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660" name="直線コネクタ 65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66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662" name="直線コネクタ 66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6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64" name="直線コネクタ 66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6" name="フローチャート: 判断 66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67" name="フローチャート: 判断 66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68" name="フローチャート: 判断 66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69" name="フローチャート: 判断 66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675" name="楕円 674"/>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676" name="【公民館】&#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677" name="楕円 676"/>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678" name="直線コネクタ 677"/>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679" name="楕円 678"/>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22861</xdr:rowOff>
    </xdr:to>
    <xdr:cxnSp macro="">
      <xdr:nvCxnSpPr>
        <xdr:cNvPr id="680" name="直線コネクタ 679"/>
        <xdr:cNvCxnSpPr/>
      </xdr:nvCxnSpPr>
      <xdr:spPr>
        <a:xfrm>
          <a:off x="20434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681" name="楕円 680"/>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106</xdr:row>
      <xdr:rowOff>22861</xdr:rowOff>
    </xdr:to>
    <xdr:cxnSp macro="">
      <xdr:nvCxnSpPr>
        <xdr:cNvPr id="682" name="直線コネクタ 681"/>
        <xdr:cNvCxnSpPr/>
      </xdr:nvCxnSpPr>
      <xdr:spPr>
        <a:xfrm>
          <a:off x="19545300" y="17632680"/>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83"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684"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125747</xdr:rowOff>
    </xdr:from>
    <xdr:ext cx="469744" cy="259045"/>
    <xdr:sp macro="" textlink="">
      <xdr:nvSpPr>
        <xdr:cNvPr id="685" name="n_3aveValue【公民館】&#10;一人当たり面積"/>
        <xdr:cNvSpPr txBox="1"/>
      </xdr:nvSpPr>
      <xdr:spPr>
        <a:xfrm>
          <a:off x="19310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686"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687" name="n_2mainValue【公民館】&#10;一人当たり面積"/>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688" name="n_3mainValue【公民館】&#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類似団体と比較して、有形固定資産減価償却率が高くなっている施設は、公営住宅、公民館であり、低くなっている施設は、道路、橋りょう・トンネル、認定こども園・幼稚園・保育所、学校施設である。</a:t>
          </a:r>
        </a:p>
        <a:p>
          <a:r>
            <a:rPr kumimoji="1" lang="ja-JP" altLang="en-US" sz="1300">
              <a:latin typeface="ＭＳ Ｐゴシック" panose="020B0600070205080204" pitchFamily="50" charset="-128"/>
              <a:ea typeface="ＭＳ Ｐゴシック" panose="020B0600070205080204" pitchFamily="50" charset="-128"/>
            </a:rPr>
            <a:t>　公営住宅については、赤松市営住宅（平成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年取得）、鹿養市営住宅（平成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年取得）の耐用年数の経過が長くなっていることから例年どおり高い数値となっているが、公民館については三和公民館（コスモスプラザ）の建設完了により、ほぼ平均値まで下がっている。</a:t>
          </a:r>
        </a:p>
        <a:p>
          <a:r>
            <a:rPr kumimoji="1" lang="ja-JP" altLang="en-US" sz="1300">
              <a:latin typeface="ＭＳ Ｐゴシック" panose="020B0600070205080204" pitchFamily="50" charset="-128"/>
              <a:ea typeface="ＭＳ Ｐゴシック" panose="020B0600070205080204" pitchFamily="50" charset="-128"/>
            </a:rPr>
            <a:t>　道路については、合併（平成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年度）以降に合併特例債等によりインフラを整備してきていること、また橋りょう・トンネルについても、合併以降に整備した資産が全体の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％であり、それぞれ耐用年数の経過が短いものが多いことにより償却率は低くなっている。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認定こども園・幼稚園・保育所については、古河市公立保育所運営ビジョンに基づき、古河市立第一保育所（昭和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年）、古河市立第五保育所（昭和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年）、関戸保育所（昭和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年）について施設の廃止を検討している。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引き続き、公共施設等総合管理基本方針及び、古河市公共施設適正配置計画に基づき、市民サービスの低下を招くことなく、施設の集約化を進めるなど、質及び量の適切な維持管理に努める。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2" name="楕円 71"/>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3"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4" name="楕円 73"/>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87630</xdr:rowOff>
    </xdr:to>
    <xdr:cxnSp macro="">
      <xdr:nvCxnSpPr>
        <xdr:cNvPr id="75" name="直線コネクタ 74"/>
        <xdr:cNvCxnSpPr/>
      </xdr:nvCxnSpPr>
      <xdr:spPr>
        <a:xfrm flipV="1">
          <a:off x="3797300" y="65717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6" name="楕円 75"/>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120287</xdr:rowOff>
    </xdr:to>
    <xdr:cxnSp macro="">
      <xdr:nvCxnSpPr>
        <xdr:cNvPr id="77" name="直線コネクタ 76"/>
        <xdr:cNvCxnSpPr/>
      </xdr:nvCxnSpPr>
      <xdr:spPr>
        <a:xfrm flipV="1">
          <a:off x="2908300" y="660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78" name="楕円 77"/>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39</xdr:row>
      <xdr:rowOff>117022</xdr:rowOff>
    </xdr:to>
    <xdr:cxnSp macro="">
      <xdr:nvCxnSpPr>
        <xdr:cNvPr id="79" name="直線コネクタ 78"/>
        <xdr:cNvCxnSpPr/>
      </xdr:nvCxnSpPr>
      <xdr:spPr>
        <a:xfrm flipV="1">
          <a:off x="2019300" y="6635387"/>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80"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3" name="n_1mainValue【図書館】&#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4" name="n_2mainValue【図書館】&#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5" name="n_3mainValue【図書館】&#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8" name="楕円 127"/>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9" name="直線コネクタ 128"/>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0" name="楕円 129"/>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40</xdr:row>
      <xdr:rowOff>38100</xdr:rowOff>
    </xdr:to>
    <xdr:cxnSp macro="">
      <xdr:nvCxnSpPr>
        <xdr:cNvPr id="131" name="直線コネクタ 130"/>
        <xdr:cNvCxnSpPr/>
      </xdr:nvCxnSpPr>
      <xdr:spPr>
        <a:xfrm flipV="1">
          <a:off x="7861300" y="678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34"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36"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7"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7"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77" name="楕円 176"/>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78" name="【体育館・プー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79" name="楕円 178"/>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20955</xdr:rowOff>
    </xdr:to>
    <xdr:cxnSp macro="">
      <xdr:nvCxnSpPr>
        <xdr:cNvPr id="180" name="直線コネクタ 179"/>
        <xdr:cNvCxnSpPr/>
      </xdr:nvCxnSpPr>
      <xdr:spPr>
        <a:xfrm flipV="1">
          <a:off x="3797300" y="10447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81" name="楕円 180"/>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62865</xdr:rowOff>
    </xdr:to>
    <xdr:cxnSp macro="">
      <xdr:nvCxnSpPr>
        <xdr:cNvPr id="182" name="直線コネクタ 181"/>
        <xdr:cNvCxnSpPr/>
      </xdr:nvCxnSpPr>
      <xdr:spPr>
        <a:xfrm flipV="1">
          <a:off x="2908300" y="10479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133985</xdr:rowOff>
    </xdr:from>
    <xdr:to>
      <xdr:col>10</xdr:col>
      <xdr:colOff>165100</xdr:colOff>
      <xdr:row>63</xdr:row>
      <xdr:rowOff>64135</xdr:rowOff>
    </xdr:to>
    <xdr:sp macro="" textlink="">
      <xdr:nvSpPr>
        <xdr:cNvPr id="183" name="楕円 182"/>
        <xdr:cNvSpPr/>
      </xdr:nvSpPr>
      <xdr:spPr>
        <a:xfrm>
          <a:off x="196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63</xdr:row>
      <xdr:rowOff>13335</xdr:rowOff>
    </xdr:to>
    <xdr:cxnSp macro="">
      <xdr:nvCxnSpPr>
        <xdr:cNvPr id="184" name="直線コネクタ 183"/>
        <xdr:cNvCxnSpPr/>
      </xdr:nvCxnSpPr>
      <xdr:spPr>
        <a:xfrm flipV="1">
          <a:off x="2019300" y="1052131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5"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86"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7"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62882</xdr:rowOff>
    </xdr:from>
    <xdr:ext cx="405111" cy="259045"/>
    <xdr:sp macro="" textlink="">
      <xdr:nvSpPr>
        <xdr:cNvPr id="188" name="n_1mainValue【体育館・プール】&#10;有形固定資産減価償却率"/>
        <xdr:cNvSpPr txBox="1"/>
      </xdr:nvSpPr>
      <xdr:spPr>
        <a:xfrm>
          <a:off x="3582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89" name="n_2mainValue【体育館・プール】&#10;有形固定資産減価償却率"/>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55262</xdr:rowOff>
    </xdr:from>
    <xdr:ext cx="405111" cy="259045"/>
    <xdr:sp macro="" textlink="">
      <xdr:nvSpPr>
        <xdr:cNvPr id="190" name="n_3mainValue【体育館・プール】&#10;有形固定資産減価償却率"/>
        <xdr:cNvSpPr txBox="1"/>
      </xdr:nvSpPr>
      <xdr:spPr>
        <a:xfrm>
          <a:off x="1816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135890</xdr:rowOff>
    </xdr:from>
    <xdr:to>
      <xdr:col>55</xdr:col>
      <xdr:colOff>50800</xdr:colOff>
      <xdr:row>59</xdr:row>
      <xdr:rowOff>66040</xdr:rowOff>
    </xdr:to>
    <xdr:sp macro="" textlink="">
      <xdr:nvSpPr>
        <xdr:cNvPr id="229" name="楕円 228"/>
        <xdr:cNvSpPr/>
      </xdr:nvSpPr>
      <xdr:spPr>
        <a:xfrm>
          <a:off x="10426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158767</xdr:rowOff>
    </xdr:from>
    <xdr:ext cx="469744" cy="259045"/>
    <xdr:sp macro="" textlink="">
      <xdr:nvSpPr>
        <xdr:cNvPr id="230" name="【体育館・プール】&#10;一人当たり面積該当値テキスト"/>
        <xdr:cNvSpPr txBox="1"/>
      </xdr:nvSpPr>
      <xdr:spPr>
        <a:xfrm>
          <a:off x="10515600"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143510</xdr:rowOff>
    </xdr:from>
    <xdr:to>
      <xdr:col>50</xdr:col>
      <xdr:colOff>165100</xdr:colOff>
      <xdr:row>59</xdr:row>
      <xdr:rowOff>73660</xdr:rowOff>
    </xdr:to>
    <xdr:sp macro="" textlink="">
      <xdr:nvSpPr>
        <xdr:cNvPr id="231" name="楕円 230"/>
        <xdr:cNvSpPr/>
      </xdr:nvSpPr>
      <xdr:spPr>
        <a:xfrm>
          <a:off x="958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15240</xdr:rowOff>
    </xdr:from>
    <xdr:to>
      <xdr:col>55</xdr:col>
      <xdr:colOff>0</xdr:colOff>
      <xdr:row>59</xdr:row>
      <xdr:rowOff>22860</xdr:rowOff>
    </xdr:to>
    <xdr:cxnSp macro="">
      <xdr:nvCxnSpPr>
        <xdr:cNvPr id="232" name="直線コネクタ 231"/>
        <xdr:cNvCxnSpPr/>
      </xdr:nvCxnSpPr>
      <xdr:spPr>
        <a:xfrm flipV="1">
          <a:off x="9639300" y="10130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139700</xdr:rowOff>
    </xdr:from>
    <xdr:to>
      <xdr:col>46</xdr:col>
      <xdr:colOff>38100</xdr:colOff>
      <xdr:row>59</xdr:row>
      <xdr:rowOff>69850</xdr:rowOff>
    </xdr:to>
    <xdr:sp macro="" textlink="">
      <xdr:nvSpPr>
        <xdr:cNvPr id="233" name="楕円 232"/>
        <xdr:cNvSpPr/>
      </xdr:nvSpPr>
      <xdr:spPr>
        <a:xfrm>
          <a:off x="869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19050</xdr:rowOff>
    </xdr:from>
    <xdr:to>
      <xdr:col>50</xdr:col>
      <xdr:colOff>114300</xdr:colOff>
      <xdr:row>59</xdr:row>
      <xdr:rowOff>22860</xdr:rowOff>
    </xdr:to>
    <xdr:cxnSp macro="">
      <xdr:nvCxnSpPr>
        <xdr:cNvPr id="234" name="直線コネクタ 233"/>
        <xdr:cNvCxnSpPr/>
      </xdr:nvCxnSpPr>
      <xdr:spPr>
        <a:xfrm>
          <a:off x="8750300" y="10134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2540</xdr:rowOff>
    </xdr:from>
    <xdr:to>
      <xdr:col>41</xdr:col>
      <xdr:colOff>101600</xdr:colOff>
      <xdr:row>61</xdr:row>
      <xdr:rowOff>104140</xdr:rowOff>
    </xdr:to>
    <xdr:sp macro="" textlink="">
      <xdr:nvSpPr>
        <xdr:cNvPr id="235" name="楕円 234"/>
        <xdr:cNvSpPr/>
      </xdr:nvSpPr>
      <xdr:spPr>
        <a:xfrm>
          <a:off x="781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19050</xdr:rowOff>
    </xdr:from>
    <xdr:to>
      <xdr:col>45</xdr:col>
      <xdr:colOff>177800</xdr:colOff>
      <xdr:row>61</xdr:row>
      <xdr:rowOff>53340</xdr:rowOff>
    </xdr:to>
    <xdr:cxnSp macro="">
      <xdr:nvCxnSpPr>
        <xdr:cNvPr id="236" name="直線コネクタ 235"/>
        <xdr:cNvCxnSpPr/>
      </xdr:nvCxnSpPr>
      <xdr:spPr>
        <a:xfrm flipV="1">
          <a:off x="7861300" y="1013460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38"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90187</xdr:rowOff>
    </xdr:from>
    <xdr:ext cx="469744" cy="259045"/>
    <xdr:sp macro="" textlink="">
      <xdr:nvSpPr>
        <xdr:cNvPr id="240" name="n_1mainValue【体育館・プール】&#10;一人当たり面積"/>
        <xdr:cNvSpPr txBox="1"/>
      </xdr:nvSpPr>
      <xdr:spPr>
        <a:xfrm>
          <a:off x="93917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86377</xdr:rowOff>
    </xdr:from>
    <xdr:ext cx="469744" cy="259045"/>
    <xdr:sp macro="" textlink="">
      <xdr:nvSpPr>
        <xdr:cNvPr id="241" name="n_2mainValue【体育館・プール】&#10;一人当たり面積"/>
        <xdr:cNvSpPr txBox="1"/>
      </xdr:nvSpPr>
      <xdr:spPr>
        <a:xfrm>
          <a:off x="8515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42" name="n_3mainValue【体育館・プール】&#10;一人当たり面積"/>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19304</xdr:rowOff>
    </xdr:from>
    <xdr:to>
      <xdr:col>24</xdr:col>
      <xdr:colOff>114300</xdr:colOff>
      <xdr:row>79</xdr:row>
      <xdr:rowOff>120904</xdr:rowOff>
    </xdr:to>
    <xdr:sp macro="" textlink="">
      <xdr:nvSpPr>
        <xdr:cNvPr id="280" name="楕円 279"/>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42181</xdr:rowOff>
    </xdr:from>
    <xdr:ext cx="405111" cy="259045"/>
    <xdr:sp macro="" textlink="">
      <xdr:nvSpPr>
        <xdr:cNvPr id="281" name="【福祉施設】&#10;有形固定資産減価償却率該当値テキスト"/>
        <xdr:cNvSpPr txBox="1"/>
      </xdr:nvSpPr>
      <xdr:spPr>
        <a:xfrm>
          <a:off x="4673600" y="134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65024</xdr:rowOff>
    </xdr:from>
    <xdr:to>
      <xdr:col>20</xdr:col>
      <xdr:colOff>38100</xdr:colOff>
      <xdr:row>79</xdr:row>
      <xdr:rowOff>166624</xdr:rowOff>
    </xdr:to>
    <xdr:sp macro="" textlink="">
      <xdr:nvSpPr>
        <xdr:cNvPr id="282" name="楕円 281"/>
        <xdr:cNvSpPr/>
      </xdr:nvSpPr>
      <xdr:spPr>
        <a:xfrm>
          <a:off x="3746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70104</xdr:rowOff>
    </xdr:from>
    <xdr:to>
      <xdr:col>24</xdr:col>
      <xdr:colOff>63500</xdr:colOff>
      <xdr:row>79</xdr:row>
      <xdr:rowOff>115824</xdr:rowOff>
    </xdr:to>
    <xdr:cxnSp macro="">
      <xdr:nvCxnSpPr>
        <xdr:cNvPr id="283" name="直線コネクタ 282"/>
        <xdr:cNvCxnSpPr/>
      </xdr:nvCxnSpPr>
      <xdr:spPr>
        <a:xfrm flipV="1">
          <a:off x="3797300" y="136146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110744</xdr:rowOff>
    </xdr:from>
    <xdr:to>
      <xdr:col>15</xdr:col>
      <xdr:colOff>101600</xdr:colOff>
      <xdr:row>80</xdr:row>
      <xdr:rowOff>40894</xdr:rowOff>
    </xdr:to>
    <xdr:sp macro="" textlink="">
      <xdr:nvSpPr>
        <xdr:cNvPr id="284" name="楕円 283"/>
        <xdr:cNvSpPr/>
      </xdr:nvSpPr>
      <xdr:spPr>
        <a:xfrm>
          <a:off x="2857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115824</xdr:rowOff>
    </xdr:from>
    <xdr:to>
      <xdr:col>19</xdr:col>
      <xdr:colOff>177800</xdr:colOff>
      <xdr:row>79</xdr:row>
      <xdr:rowOff>161544</xdr:rowOff>
    </xdr:to>
    <xdr:cxnSp macro="">
      <xdr:nvCxnSpPr>
        <xdr:cNvPr id="285" name="直線コネクタ 284"/>
        <xdr:cNvCxnSpPr/>
      </xdr:nvCxnSpPr>
      <xdr:spPr>
        <a:xfrm flipV="1">
          <a:off x="2908300" y="13660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86" name="楕円 285"/>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161544</xdr:rowOff>
    </xdr:from>
    <xdr:to>
      <xdr:col>15</xdr:col>
      <xdr:colOff>50800</xdr:colOff>
      <xdr:row>83</xdr:row>
      <xdr:rowOff>106680</xdr:rowOff>
    </xdr:to>
    <xdr:cxnSp macro="">
      <xdr:nvCxnSpPr>
        <xdr:cNvPr id="287" name="直線コネクタ 286"/>
        <xdr:cNvCxnSpPr/>
      </xdr:nvCxnSpPr>
      <xdr:spPr>
        <a:xfrm flipV="1">
          <a:off x="2019300" y="13706094"/>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88"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11701</xdr:rowOff>
    </xdr:from>
    <xdr:ext cx="405111" cy="259045"/>
    <xdr:sp macro="" textlink="">
      <xdr:nvSpPr>
        <xdr:cNvPr id="291" name="n_1mainValue【福祉施設】&#10;有形固定資産減価償却率"/>
        <xdr:cNvSpPr txBox="1"/>
      </xdr:nvSpPr>
      <xdr:spPr>
        <a:xfrm>
          <a:off x="35820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92" name="n_2main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293" name="n_3mainValue【福祉施設】&#10;有形固定資産減価償却率"/>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22"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32" name="楕円 331"/>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33" name="【福祉施設】&#10;一人当たり面積該当値テキスト"/>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34" name="楕円 333"/>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99061</xdr:rowOff>
    </xdr:from>
    <xdr:to>
      <xdr:col>55</xdr:col>
      <xdr:colOff>0</xdr:colOff>
      <xdr:row>84</xdr:row>
      <xdr:rowOff>152400</xdr:rowOff>
    </xdr:to>
    <xdr:cxnSp macro="">
      <xdr:nvCxnSpPr>
        <xdr:cNvPr id="335" name="直線コネクタ 334"/>
        <xdr:cNvCxnSpPr/>
      </xdr:nvCxnSpPr>
      <xdr:spPr>
        <a:xfrm flipV="1">
          <a:off x="9639300" y="14500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36" name="楕円 335"/>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37" name="直線コネクタ 336"/>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10161</xdr:rowOff>
    </xdr:from>
    <xdr:to>
      <xdr:col>41</xdr:col>
      <xdr:colOff>101600</xdr:colOff>
      <xdr:row>80</xdr:row>
      <xdr:rowOff>111761</xdr:rowOff>
    </xdr:to>
    <xdr:sp macro="" textlink="">
      <xdr:nvSpPr>
        <xdr:cNvPr id="338" name="楕円 337"/>
        <xdr:cNvSpPr/>
      </xdr:nvSpPr>
      <xdr:spPr>
        <a:xfrm>
          <a:off x="781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60961</xdr:rowOff>
    </xdr:from>
    <xdr:to>
      <xdr:col>45</xdr:col>
      <xdr:colOff>177800</xdr:colOff>
      <xdr:row>84</xdr:row>
      <xdr:rowOff>152400</xdr:rowOff>
    </xdr:to>
    <xdr:cxnSp macro="">
      <xdr:nvCxnSpPr>
        <xdr:cNvPr id="339" name="直線コネクタ 338"/>
        <xdr:cNvCxnSpPr/>
      </xdr:nvCxnSpPr>
      <xdr:spPr>
        <a:xfrm>
          <a:off x="7861300" y="13776961"/>
          <a:ext cx="889000" cy="77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40"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1"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102888</xdr:rowOff>
    </xdr:from>
    <xdr:ext cx="469744" cy="259045"/>
    <xdr:sp macro="" textlink="">
      <xdr:nvSpPr>
        <xdr:cNvPr id="342" name="n_3aveValue【福祉施設】&#10;一人当たり面積"/>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43"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44"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128288</xdr:rowOff>
    </xdr:from>
    <xdr:ext cx="469744" cy="259045"/>
    <xdr:sp macro="" textlink="">
      <xdr:nvSpPr>
        <xdr:cNvPr id="345" name="n_3mainValue【福祉施設】&#10;一人当たり面積"/>
        <xdr:cNvSpPr txBox="1"/>
      </xdr:nvSpPr>
      <xdr:spPr>
        <a:xfrm>
          <a:off x="7626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386" name="楕円 385"/>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387" name="【市民会館】&#10;有形固定資産減価償却率該当値テキスト"/>
        <xdr:cNvSpPr txBox="1"/>
      </xdr:nvSpPr>
      <xdr:spPr>
        <a:xfrm>
          <a:off x="4673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35198</xdr:rowOff>
    </xdr:from>
    <xdr:to>
      <xdr:col>20</xdr:col>
      <xdr:colOff>38100</xdr:colOff>
      <xdr:row>103</xdr:row>
      <xdr:rowOff>136798</xdr:rowOff>
    </xdr:to>
    <xdr:sp macro="" textlink="">
      <xdr:nvSpPr>
        <xdr:cNvPr id="388" name="楕円 387"/>
        <xdr:cNvSpPr/>
      </xdr:nvSpPr>
      <xdr:spPr>
        <a:xfrm>
          <a:off x="3746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53339</xdr:rowOff>
    </xdr:from>
    <xdr:to>
      <xdr:col>24</xdr:col>
      <xdr:colOff>63500</xdr:colOff>
      <xdr:row>103</xdr:row>
      <xdr:rowOff>85998</xdr:rowOff>
    </xdr:to>
    <xdr:cxnSp macro="">
      <xdr:nvCxnSpPr>
        <xdr:cNvPr id="389" name="直線コネクタ 388"/>
        <xdr:cNvCxnSpPr/>
      </xdr:nvCxnSpPr>
      <xdr:spPr>
        <a:xfrm flipV="1">
          <a:off x="3797300" y="177126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390" name="楕円 389"/>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120287</xdr:rowOff>
    </xdr:to>
    <xdr:cxnSp macro="">
      <xdr:nvCxnSpPr>
        <xdr:cNvPr id="391" name="直線コネクタ 390"/>
        <xdr:cNvCxnSpPr/>
      </xdr:nvCxnSpPr>
      <xdr:spPr>
        <a:xfrm flipV="1">
          <a:off x="2908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392" name="楕円 391"/>
        <xdr:cNvSpPr/>
      </xdr:nvSpPr>
      <xdr:spPr>
        <a:xfrm>
          <a:off x="1968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104</xdr:row>
      <xdr:rowOff>105592</xdr:rowOff>
    </xdr:to>
    <xdr:cxnSp macro="">
      <xdr:nvCxnSpPr>
        <xdr:cNvPr id="393" name="直線コネクタ 392"/>
        <xdr:cNvCxnSpPr/>
      </xdr:nvCxnSpPr>
      <xdr:spPr>
        <a:xfrm flipV="1">
          <a:off x="2019300" y="177796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153325</xdr:rowOff>
    </xdr:from>
    <xdr:ext cx="405111" cy="259045"/>
    <xdr:sp macro="" textlink="">
      <xdr:nvSpPr>
        <xdr:cNvPr id="397" name="n_1mainValue【市民会館】&#10;有形固定資産減価償却率"/>
        <xdr:cNvSpPr txBox="1"/>
      </xdr:nvSpPr>
      <xdr:spPr>
        <a:xfrm>
          <a:off x="3582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398"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1469</xdr:rowOff>
    </xdr:from>
    <xdr:ext cx="405111" cy="259045"/>
    <xdr:sp macro="" textlink="">
      <xdr:nvSpPr>
        <xdr:cNvPr id="399" name="n_3mainValue【市民会館】&#10;有形固定資産減価償却率"/>
        <xdr:cNvSpPr txBox="1"/>
      </xdr:nvSpPr>
      <xdr:spPr>
        <a:xfrm>
          <a:off x="1816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38" name="楕円 437"/>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39"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40" name="楕円 439"/>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41" name="直線コネクタ 440"/>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42" name="楕円 441"/>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43" name="直線コネクタ 442"/>
        <xdr:cNvCxnSpPr/>
      </xdr:nvCxnSpPr>
      <xdr:spPr>
        <a:xfrm>
          <a:off x="8750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444" name="楕円 443"/>
        <xdr:cNvSpPr/>
      </xdr:nvSpPr>
      <xdr:spPr>
        <a:xfrm>
          <a:off x="781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99061</xdr:rowOff>
    </xdr:to>
    <xdr:cxnSp macro="">
      <xdr:nvCxnSpPr>
        <xdr:cNvPr id="445" name="直線コネクタ 444"/>
        <xdr:cNvCxnSpPr/>
      </xdr:nvCxnSpPr>
      <xdr:spPr>
        <a:xfrm>
          <a:off x="7861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48"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49"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50"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451" name="n_3mainValue【市民会館】&#10;一人当たり面積"/>
        <xdr:cNvSpPr txBox="1"/>
      </xdr:nvSpPr>
      <xdr:spPr>
        <a:xfrm>
          <a:off x="7626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109220</xdr:rowOff>
    </xdr:from>
    <xdr:to>
      <xdr:col>85</xdr:col>
      <xdr:colOff>177800</xdr:colOff>
      <xdr:row>35</xdr:row>
      <xdr:rowOff>39370</xdr:rowOff>
    </xdr:to>
    <xdr:sp macro="" textlink="">
      <xdr:nvSpPr>
        <xdr:cNvPr id="490" name="楕円 489"/>
        <xdr:cNvSpPr/>
      </xdr:nvSpPr>
      <xdr:spPr>
        <a:xfrm>
          <a:off x="16268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132097</xdr:rowOff>
    </xdr:from>
    <xdr:ext cx="405111" cy="259045"/>
    <xdr:sp macro="" textlink="">
      <xdr:nvSpPr>
        <xdr:cNvPr id="491" name="【一般廃棄物処理施設】&#10;有形固定資産減価償却率該当値テキスト"/>
        <xdr:cNvSpPr txBox="1"/>
      </xdr:nvSpPr>
      <xdr:spPr>
        <a:xfrm>
          <a:off x="163576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492" name="楕円 491"/>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64770</xdr:rowOff>
    </xdr:to>
    <xdr:cxnSp macro="">
      <xdr:nvCxnSpPr>
        <xdr:cNvPr id="493" name="直線コネクタ 492"/>
        <xdr:cNvCxnSpPr/>
      </xdr:nvCxnSpPr>
      <xdr:spPr>
        <a:xfrm flipV="1">
          <a:off x="15481300" y="5989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494" name="楕円 493"/>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137160</xdr:rowOff>
    </xdr:to>
    <xdr:cxnSp macro="">
      <xdr:nvCxnSpPr>
        <xdr:cNvPr id="495" name="直線コネクタ 494"/>
        <xdr:cNvCxnSpPr/>
      </xdr:nvCxnSpPr>
      <xdr:spPr>
        <a:xfrm flipV="1">
          <a:off x="14592300" y="6065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496" name="楕円 495"/>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35</xdr:row>
      <xdr:rowOff>144780</xdr:rowOff>
    </xdr:to>
    <xdr:cxnSp macro="">
      <xdr:nvCxnSpPr>
        <xdr:cNvPr id="497" name="直線コネクタ 496"/>
        <xdr:cNvCxnSpPr/>
      </xdr:nvCxnSpPr>
      <xdr:spPr>
        <a:xfrm flipV="1">
          <a:off x="13703300" y="6137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8"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9"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78122</xdr:rowOff>
    </xdr:from>
    <xdr:ext cx="405111" cy="259045"/>
    <xdr:sp macro="" textlink="">
      <xdr:nvSpPr>
        <xdr:cNvPr id="500" name="n_3aveValue【一般廃棄物処理施設】&#10;有形固定資産減価償却率"/>
        <xdr:cNvSpPr txBox="1"/>
      </xdr:nvSpPr>
      <xdr:spPr>
        <a:xfrm>
          <a:off x="13500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501" name="n_1mainValue【一般廃棄物処理施設】&#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502" name="n_2mainValue【一般廃棄物処理施設】&#10;有形固定資産減価償却率"/>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503" name="n_3mainValue【一般廃棄物処理施設】&#10;有形固定資産減価償却率"/>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7" name="テキスト ボックス 5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9" name="テキスト ボックス 51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1" name="テキスト ボックス 52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7" name="直線コネクタ 526"/>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8"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9" name="直線コネクタ 528"/>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30"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31" name="直線コネクタ 530"/>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32" name="【一般廃棄物処理施設】&#10;一人当たり有形固定資産（償却資産）額平均値テキスト"/>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3" name="フローチャート: 判断 532"/>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4" name="フローチャート: 判断 533"/>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5" name="フローチャート: 判断 534"/>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6" name="フローチャート: 判断 535"/>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132436</xdr:rowOff>
    </xdr:from>
    <xdr:to>
      <xdr:col>116</xdr:col>
      <xdr:colOff>114300</xdr:colOff>
      <xdr:row>38</xdr:row>
      <xdr:rowOff>62585</xdr:rowOff>
    </xdr:to>
    <xdr:sp macro="" textlink="">
      <xdr:nvSpPr>
        <xdr:cNvPr id="542" name="楕円 541"/>
        <xdr:cNvSpPr/>
      </xdr:nvSpPr>
      <xdr:spPr>
        <a:xfrm>
          <a:off x="22110700" y="6476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155313</xdr:rowOff>
    </xdr:from>
    <xdr:ext cx="534377" cy="259045"/>
    <xdr:sp macro="" textlink="">
      <xdr:nvSpPr>
        <xdr:cNvPr id="543" name="【一般廃棄物処理施設】&#10;一人当たり有形固定資産（償却資産）額該当値テキスト"/>
        <xdr:cNvSpPr txBox="1"/>
      </xdr:nvSpPr>
      <xdr:spPr>
        <a:xfrm>
          <a:off x="22199600" y="63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44666</xdr:rowOff>
    </xdr:from>
    <xdr:to>
      <xdr:col>112</xdr:col>
      <xdr:colOff>38100</xdr:colOff>
      <xdr:row>37</xdr:row>
      <xdr:rowOff>146266</xdr:rowOff>
    </xdr:to>
    <xdr:sp macro="" textlink="">
      <xdr:nvSpPr>
        <xdr:cNvPr id="544" name="楕円 543"/>
        <xdr:cNvSpPr/>
      </xdr:nvSpPr>
      <xdr:spPr>
        <a:xfrm>
          <a:off x="21272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95466</xdr:rowOff>
    </xdr:from>
    <xdr:to>
      <xdr:col>116</xdr:col>
      <xdr:colOff>63500</xdr:colOff>
      <xdr:row>38</xdr:row>
      <xdr:rowOff>11785</xdr:rowOff>
    </xdr:to>
    <xdr:cxnSp macro="">
      <xdr:nvCxnSpPr>
        <xdr:cNvPr id="545" name="直線コネクタ 544"/>
        <xdr:cNvCxnSpPr/>
      </xdr:nvCxnSpPr>
      <xdr:spPr>
        <a:xfrm>
          <a:off x="21323300" y="6439116"/>
          <a:ext cx="838200" cy="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38151</xdr:rowOff>
    </xdr:from>
    <xdr:to>
      <xdr:col>107</xdr:col>
      <xdr:colOff>101600</xdr:colOff>
      <xdr:row>37</xdr:row>
      <xdr:rowOff>139751</xdr:rowOff>
    </xdr:to>
    <xdr:sp macro="" textlink="">
      <xdr:nvSpPr>
        <xdr:cNvPr id="546" name="楕円 545"/>
        <xdr:cNvSpPr/>
      </xdr:nvSpPr>
      <xdr:spPr>
        <a:xfrm>
          <a:off x="20383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88951</xdr:rowOff>
    </xdr:from>
    <xdr:to>
      <xdr:col>111</xdr:col>
      <xdr:colOff>177800</xdr:colOff>
      <xdr:row>37</xdr:row>
      <xdr:rowOff>95466</xdr:rowOff>
    </xdr:to>
    <xdr:cxnSp macro="">
      <xdr:nvCxnSpPr>
        <xdr:cNvPr id="547" name="直線コネクタ 546"/>
        <xdr:cNvCxnSpPr/>
      </xdr:nvCxnSpPr>
      <xdr:spPr>
        <a:xfrm>
          <a:off x="20434300" y="643260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30620</xdr:rowOff>
    </xdr:from>
    <xdr:to>
      <xdr:col>102</xdr:col>
      <xdr:colOff>165100</xdr:colOff>
      <xdr:row>37</xdr:row>
      <xdr:rowOff>132220</xdr:rowOff>
    </xdr:to>
    <xdr:sp macro="" textlink="">
      <xdr:nvSpPr>
        <xdr:cNvPr id="548" name="楕円 547"/>
        <xdr:cNvSpPr/>
      </xdr:nvSpPr>
      <xdr:spPr>
        <a:xfrm>
          <a:off x="19494500" y="63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81420</xdr:rowOff>
    </xdr:from>
    <xdr:to>
      <xdr:col>107</xdr:col>
      <xdr:colOff>50800</xdr:colOff>
      <xdr:row>37</xdr:row>
      <xdr:rowOff>88951</xdr:rowOff>
    </xdr:to>
    <xdr:cxnSp macro="">
      <xdr:nvCxnSpPr>
        <xdr:cNvPr id="549" name="直線コネクタ 548"/>
        <xdr:cNvCxnSpPr/>
      </xdr:nvCxnSpPr>
      <xdr:spPr>
        <a:xfrm>
          <a:off x="19545300" y="6425070"/>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50" name="n_1aveValue【一般廃棄物処理施設】&#10;一人当たり有形固定資産（償却資産）額"/>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38193</xdr:rowOff>
    </xdr:from>
    <xdr:ext cx="534377" cy="259045"/>
    <xdr:sp macro="" textlink="">
      <xdr:nvSpPr>
        <xdr:cNvPr id="551" name="n_2aveValue【一般廃棄物処理施設】&#10;一人当たり有形固定資産（償却資産）額"/>
        <xdr:cNvSpPr txBox="1"/>
      </xdr:nvSpPr>
      <xdr:spPr>
        <a:xfrm>
          <a:off x="20167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52"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162793</xdr:rowOff>
    </xdr:from>
    <xdr:ext cx="534377" cy="259045"/>
    <xdr:sp macro="" textlink="">
      <xdr:nvSpPr>
        <xdr:cNvPr id="553" name="n_1mainValue【一般廃棄物処理施設】&#10;一人当たり有形固定資産（償却資産）額"/>
        <xdr:cNvSpPr txBox="1"/>
      </xdr:nvSpPr>
      <xdr:spPr>
        <a:xfrm>
          <a:off x="21043411" y="61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156278</xdr:rowOff>
    </xdr:from>
    <xdr:ext cx="534377" cy="259045"/>
    <xdr:sp macro="" textlink="">
      <xdr:nvSpPr>
        <xdr:cNvPr id="554" name="n_2mainValue【一般廃棄物処理施設】&#10;一人当たり有形固定資産（償却資産）額"/>
        <xdr:cNvSpPr txBox="1"/>
      </xdr:nvSpPr>
      <xdr:spPr>
        <a:xfrm>
          <a:off x="20167111" y="61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123347</xdr:rowOff>
    </xdr:from>
    <xdr:ext cx="534377" cy="259045"/>
    <xdr:sp macro="" textlink="">
      <xdr:nvSpPr>
        <xdr:cNvPr id="555" name="n_3mainValue【一般廃棄物処理施設】&#10;一人当たり有形固定資産（償却資産）額"/>
        <xdr:cNvSpPr txBox="1"/>
      </xdr:nvSpPr>
      <xdr:spPr>
        <a:xfrm>
          <a:off x="19278111" y="64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8" name="直線コネクタ 57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80" name="直線コネクタ 57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8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82" name="直線コネクタ 58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8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84" name="フローチャート: 判断 58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5" name="フローチャート: 判断 58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6" name="フローチャート: 判断 58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7" name="フローチャート: 判断 58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36068</xdr:rowOff>
    </xdr:from>
    <xdr:to>
      <xdr:col>72</xdr:col>
      <xdr:colOff>38100</xdr:colOff>
      <xdr:row>57</xdr:row>
      <xdr:rowOff>137668</xdr:rowOff>
    </xdr:to>
    <xdr:sp macro="" textlink="">
      <xdr:nvSpPr>
        <xdr:cNvPr id="593" name="楕円 592"/>
        <xdr:cNvSpPr/>
      </xdr:nvSpPr>
      <xdr:spPr>
        <a:xfrm>
          <a:off x="13652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594" name="n_1aveValue【保健センター・保健所】&#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95"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96"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154195</xdr:rowOff>
    </xdr:from>
    <xdr:ext cx="405111" cy="259045"/>
    <xdr:sp macro="" textlink="">
      <xdr:nvSpPr>
        <xdr:cNvPr id="597" name="n_3mainValue【保健センター・保健所】&#10;有形固定資産減価償却率"/>
        <xdr:cNvSpPr txBox="1"/>
      </xdr:nvSpPr>
      <xdr:spPr>
        <a:xfrm>
          <a:off x="135007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8" name="直線コネクタ 6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9" name="テキスト ボックス 6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0" name="直線コネクタ 6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1" name="テキスト ボックス 6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2" name="直線コネクタ 6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3" name="テキスト ボックス 6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4" name="直線コネクタ 6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5" name="テキスト ボックス 6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6" name="直線コネクタ 6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7" name="テキスト ボックス 6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19" name="直線コネクタ 618"/>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0"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21" name="直線コネクタ 620"/>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2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3" name="直線コネクタ 62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24"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5" name="フローチャート: 判断 624"/>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6" name="フローチャート: 判断 625"/>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27" name="フローチャート: 判断 626"/>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28" name="フローチャート: 判断 627"/>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6350</xdr:rowOff>
    </xdr:from>
    <xdr:to>
      <xdr:col>102</xdr:col>
      <xdr:colOff>165100</xdr:colOff>
      <xdr:row>63</xdr:row>
      <xdr:rowOff>107950</xdr:rowOff>
    </xdr:to>
    <xdr:sp macro="" textlink="">
      <xdr:nvSpPr>
        <xdr:cNvPr id="634" name="楕円 633"/>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55897</xdr:rowOff>
    </xdr:from>
    <xdr:ext cx="469744" cy="259045"/>
    <xdr:sp macro="" textlink="">
      <xdr:nvSpPr>
        <xdr:cNvPr id="635"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36"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37"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38"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9" name="正方形/長方形 6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0" name="正方形/長方形 6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1" name="正方形/長方形 6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2" name="正方形/長方形 6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3" name="正方形/長方形 6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4" name="正方形/長方形 6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5" name="正方形/長方形 6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正方形/長方形 6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7" name="テキスト ボックス 6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8" name="直線コネクタ 6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9" name="テキスト ボックス 6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0" name="直線コネクタ 6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51" name="テキスト ボックス 6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2" name="直線コネクタ 6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3" name="テキスト ボックス 6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4" name="直線コネクタ 6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5" name="テキスト ボックス 6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6" name="直線コネクタ 6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7" name="テキスト ボックス 6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9" name="テキスト ボックス 6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61" name="直線コネクタ 660"/>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62"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63" name="直線コネクタ 662"/>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64"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65" name="直線コネクタ 664"/>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66"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67" name="フローチャート: 判断 666"/>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68" name="フローチャート: 判断 667"/>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69" name="フローチャート: 判断 668"/>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70" name="フローチャート: 判断 669"/>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154178</xdr:rowOff>
    </xdr:from>
    <xdr:to>
      <xdr:col>85</xdr:col>
      <xdr:colOff>177800</xdr:colOff>
      <xdr:row>81</xdr:row>
      <xdr:rowOff>84328</xdr:rowOff>
    </xdr:to>
    <xdr:sp macro="" textlink="">
      <xdr:nvSpPr>
        <xdr:cNvPr id="676" name="楕円 675"/>
        <xdr:cNvSpPr/>
      </xdr:nvSpPr>
      <xdr:spPr>
        <a:xfrm>
          <a:off x="162687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5605</xdr:rowOff>
    </xdr:from>
    <xdr:ext cx="405111" cy="259045"/>
    <xdr:sp macro="" textlink="">
      <xdr:nvSpPr>
        <xdr:cNvPr id="677" name="【消防施設】&#10;有形固定資産減価償却率該当値テキスト"/>
        <xdr:cNvSpPr txBox="1"/>
      </xdr:nvSpPr>
      <xdr:spPr>
        <a:xfrm>
          <a:off x="16357600" y="1372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35306</xdr:rowOff>
    </xdr:from>
    <xdr:to>
      <xdr:col>81</xdr:col>
      <xdr:colOff>101600</xdr:colOff>
      <xdr:row>81</xdr:row>
      <xdr:rowOff>136906</xdr:rowOff>
    </xdr:to>
    <xdr:sp macro="" textlink="">
      <xdr:nvSpPr>
        <xdr:cNvPr id="678" name="楕円 677"/>
        <xdr:cNvSpPr/>
      </xdr:nvSpPr>
      <xdr:spPr>
        <a:xfrm>
          <a:off x="15430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33528</xdr:rowOff>
    </xdr:from>
    <xdr:to>
      <xdr:col>85</xdr:col>
      <xdr:colOff>127000</xdr:colOff>
      <xdr:row>81</xdr:row>
      <xdr:rowOff>86106</xdr:rowOff>
    </xdr:to>
    <xdr:cxnSp macro="">
      <xdr:nvCxnSpPr>
        <xdr:cNvPr id="679" name="直線コネクタ 678"/>
        <xdr:cNvCxnSpPr/>
      </xdr:nvCxnSpPr>
      <xdr:spPr>
        <a:xfrm flipV="1">
          <a:off x="15481300" y="139209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85598</xdr:rowOff>
    </xdr:from>
    <xdr:to>
      <xdr:col>76</xdr:col>
      <xdr:colOff>165100</xdr:colOff>
      <xdr:row>82</xdr:row>
      <xdr:rowOff>15748</xdr:rowOff>
    </xdr:to>
    <xdr:sp macro="" textlink="">
      <xdr:nvSpPr>
        <xdr:cNvPr id="680" name="楕円 679"/>
        <xdr:cNvSpPr/>
      </xdr:nvSpPr>
      <xdr:spPr>
        <a:xfrm>
          <a:off x="14541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86106</xdr:rowOff>
    </xdr:from>
    <xdr:to>
      <xdr:col>81</xdr:col>
      <xdr:colOff>50800</xdr:colOff>
      <xdr:row>81</xdr:row>
      <xdr:rowOff>136398</xdr:rowOff>
    </xdr:to>
    <xdr:cxnSp macro="">
      <xdr:nvCxnSpPr>
        <xdr:cNvPr id="681" name="直線コネクタ 680"/>
        <xdr:cNvCxnSpPr/>
      </xdr:nvCxnSpPr>
      <xdr:spPr>
        <a:xfrm flipV="1">
          <a:off x="14592300" y="139735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82" name="楕円 681"/>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136398</xdr:rowOff>
    </xdr:from>
    <xdr:to>
      <xdr:col>76</xdr:col>
      <xdr:colOff>114300</xdr:colOff>
      <xdr:row>83</xdr:row>
      <xdr:rowOff>26670</xdr:rowOff>
    </xdr:to>
    <xdr:cxnSp macro="">
      <xdr:nvCxnSpPr>
        <xdr:cNvPr id="683" name="直線コネクタ 682"/>
        <xdr:cNvCxnSpPr/>
      </xdr:nvCxnSpPr>
      <xdr:spPr>
        <a:xfrm flipV="1">
          <a:off x="13703300" y="140238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84"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85"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86"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153433</xdr:rowOff>
    </xdr:from>
    <xdr:ext cx="405111" cy="259045"/>
    <xdr:sp macro="" textlink="">
      <xdr:nvSpPr>
        <xdr:cNvPr id="687" name="n_1mainValue【消防施設】&#10;有形固定資産減価償却率"/>
        <xdr:cNvSpPr txBox="1"/>
      </xdr:nvSpPr>
      <xdr:spPr>
        <a:xfrm>
          <a:off x="15266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32275</xdr:rowOff>
    </xdr:from>
    <xdr:ext cx="405111" cy="259045"/>
    <xdr:sp macro="" textlink="">
      <xdr:nvSpPr>
        <xdr:cNvPr id="688" name="n_2mainValue【消防施設】&#10;有形固定資産減価償却率"/>
        <xdr:cNvSpPr txBox="1"/>
      </xdr:nvSpPr>
      <xdr:spPr>
        <a:xfrm>
          <a:off x="14389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9" name="n_3mainValue【消防施設】&#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1" name="テキスト ボックス 7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3" name="テキスト ボックス 7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5" name="テキスト ボックス 7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7" name="テキスト ボックス 7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9" name="テキスト ボックス 7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13" name="直線コネクタ 712"/>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14"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15" name="直線コネクタ 714"/>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16"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17" name="直線コネクタ 716"/>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1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19" name="フローチャート: 判断 718"/>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20" name="フローチャート: 判断 71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21" name="フローチャート: 判断 720"/>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2" name="フローチャート: 判断 72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28" name="楕円 727"/>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29"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30" name="楕円 729"/>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31" name="直線コネクタ 730"/>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86361</xdr:rowOff>
    </xdr:from>
    <xdr:to>
      <xdr:col>107</xdr:col>
      <xdr:colOff>101600</xdr:colOff>
      <xdr:row>85</xdr:row>
      <xdr:rowOff>16511</xdr:rowOff>
    </xdr:to>
    <xdr:sp macro="" textlink="">
      <xdr:nvSpPr>
        <xdr:cNvPr id="732" name="楕円 731"/>
        <xdr:cNvSpPr/>
      </xdr:nvSpPr>
      <xdr:spPr>
        <a:xfrm>
          <a:off x="20383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137161</xdr:rowOff>
    </xdr:to>
    <xdr:cxnSp macro="">
      <xdr:nvCxnSpPr>
        <xdr:cNvPr id="733" name="直線コネクタ 732"/>
        <xdr:cNvCxnSpPr/>
      </xdr:nvCxnSpPr>
      <xdr:spPr>
        <a:xfrm flipV="1">
          <a:off x="20434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86361</xdr:rowOff>
    </xdr:from>
    <xdr:to>
      <xdr:col>102</xdr:col>
      <xdr:colOff>165100</xdr:colOff>
      <xdr:row>85</xdr:row>
      <xdr:rowOff>16511</xdr:rowOff>
    </xdr:to>
    <xdr:sp macro="" textlink="">
      <xdr:nvSpPr>
        <xdr:cNvPr id="734" name="楕円 733"/>
        <xdr:cNvSpPr/>
      </xdr:nvSpPr>
      <xdr:spPr>
        <a:xfrm>
          <a:off x="19494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137161</xdr:rowOff>
    </xdr:from>
    <xdr:to>
      <xdr:col>107</xdr:col>
      <xdr:colOff>50800</xdr:colOff>
      <xdr:row>84</xdr:row>
      <xdr:rowOff>137161</xdr:rowOff>
    </xdr:to>
    <xdr:cxnSp macro="">
      <xdr:nvCxnSpPr>
        <xdr:cNvPr id="735" name="直線コネクタ 734"/>
        <xdr:cNvCxnSpPr/>
      </xdr:nvCxnSpPr>
      <xdr:spPr>
        <a:xfrm>
          <a:off x="19545300" y="1453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37"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8"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39"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7638</xdr:rowOff>
    </xdr:from>
    <xdr:ext cx="469744" cy="259045"/>
    <xdr:sp macro="" textlink="">
      <xdr:nvSpPr>
        <xdr:cNvPr id="740" name="n_2mainValue【消防施設】&#10;一人当たり面積"/>
        <xdr:cNvSpPr txBox="1"/>
      </xdr:nvSpPr>
      <xdr:spPr>
        <a:xfrm>
          <a:off x="20199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7638</xdr:rowOff>
    </xdr:from>
    <xdr:ext cx="469744" cy="259045"/>
    <xdr:sp macro="" textlink="">
      <xdr:nvSpPr>
        <xdr:cNvPr id="741" name="n_3mainValue【消防施設】&#10;一人当たり面積"/>
        <xdr:cNvSpPr txBox="1"/>
      </xdr:nvSpPr>
      <xdr:spPr>
        <a:xfrm>
          <a:off x="19310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3" name="テキスト ボックス 7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3" name="テキスト ボックス 7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67" name="直線コネクタ 766"/>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68"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69" name="直線コネクタ 768"/>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70"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71" name="直線コネクタ 770"/>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72"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73" name="フローチャート: 判断 772"/>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74" name="フローチャート: 判断 773"/>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75" name="フローチャート: 判断 774"/>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76" name="フローチャート: 判断 775"/>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782" name="楕円 781"/>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783" name="【庁舎】&#10;有形固定資産減価償却率該当値テキスト"/>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84" name="楕円 783"/>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87630</xdr:rowOff>
    </xdr:to>
    <xdr:cxnSp macro="">
      <xdr:nvCxnSpPr>
        <xdr:cNvPr id="785" name="直線コネクタ 784"/>
        <xdr:cNvCxnSpPr/>
      </xdr:nvCxnSpPr>
      <xdr:spPr>
        <a:xfrm flipV="1">
          <a:off x="15481300" y="17884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86" name="楕円 785"/>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120287</xdr:rowOff>
    </xdr:to>
    <xdr:cxnSp macro="">
      <xdr:nvCxnSpPr>
        <xdr:cNvPr id="787" name="直線コネクタ 786"/>
        <xdr:cNvCxnSpPr/>
      </xdr:nvCxnSpPr>
      <xdr:spPr>
        <a:xfrm flipV="1">
          <a:off x="14592300" y="1791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88" name="楕円 787"/>
        <xdr:cNvSpPr/>
      </xdr:nvSpPr>
      <xdr:spPr>
        <a:xfrm>
          <a:off x="1365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104</xdr:row>
      <xdr:rowOff>134982</xdr:rowOff>
    </xdr:to>
    <xdr:cxnSp macro="">
      <xdr:nvCxnSpPr>
        <xdr:cNvPr id="789" name="直線コネクタ 788"/>
        <xdr:cNvCxnSpPr/>
      </xdr:nvCxnSpPr>
      <xdr:spPr>
        <a:xfrm flipV="1">
          <a:off x="13703300" y="179510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90"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91"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92"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93" name="n_1mainValue【庁舎】&#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794" name="n_2main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95" name="n_3main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17" name="直線コネクタ 816"/>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18"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19" name="直線コネクタ 818"/>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20"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21" name="直線コネクタ 820"/>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822" name="【庁舎】&#10;一人当たり面積平均値テキスト"/>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23" name="フローチャート: 判断 822"/>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24" name="フローチャート: 判断 823"/>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25" name="フローチャート: 判断 824"/>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26" name="フローチャート: 判断 825"/>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832" name="楕円 831"/>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833" name="【庁舎】&#10;一人当たり面積該当値テキスト"/>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834" name="楕円 833"/>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104</xdr:row>
      <xdr:rowOff>67056</xdr:rowOff>
    </xdr:to>
    <xdr:cxnSp macro="">
      <xdr:nvCxnSpPr>
        <xdr:cNvPr id="835" name="直線コネクタ 834"/>
        <xdr:cNvCxnSpPr/>
      </xdr:nvCxnSpPr>
      <xdr:spPr>
        <a:xfrm flipV="1">
          <a:off x="21323300" y="177606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xdr:rowOff>
    </xdr:from>
    <xdr:to>
      <xdr:col>107</xdr:col>
      <xdr:colOff>101600</xdr:colOff>
      <xdr:row>104</xdr:row>
      <xdr:rowOff>117856</xdr:rowOff>
    </xdr:to>
    <xdr:sp macro="" textlink="">
      <xdr:nvSpPr>
        <xdr:cNvPr id="836" name="楕円 835"/>
        <xdr:cNvSpPr/>
      </xdr:nvSpPr>
      <xdr:spPr>
        <a:xfrm>
          <a:off x="20383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104</xdr:row>
      <xdr:rowOff>67056</xdr:rowOff>
    </xdr:to>
    <xdr:cxnSp macro="">
      <xdr:nvCxnSpPr>
        <xdr:cNvPr id="837" name="直線コネクタ 836"/>
        <xdr:cNvCxnSpPr/>
      </xdr:nvCxnSpPr>
      <xdr:spPr>
        <a:xfrm>
          <a:off x="20434300" y="17897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38" name="楕円 837"/>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67056</xdr:rowOff>
    </xdr:from>
    <xdr:to>
      <xdr:col>107</xdr:col>
      <xdr:colOff>50800</xdr:colOff>
      <xdr:row>105</xdr:row>
      <xdr:rowOff>121920</xdr:rowOff>
    </xdr:to>
    <xdr:cxnSp macro="">
      <xdr:nvCxnSpPr>
        <xdr:cNvPr id="839" name="直線コネクタ 838"/>
        <xdr:cNvCxnSpPr/>
      </xdr:nvCxnSpPr>
      <xdr:spPr>
        <a:xfrm flipV="1">
          <a:off x="19545300" y="1789785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40"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41"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42" name="n_3aveValue【庁舎】&#10;一人当たり面積"/>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843" name="n_1mainValue【庁舎】&#10;一人当たり面積"/>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108983</xdr:rowOff>
    </xdr:from>
    <xdr:ext cx="469744" cy="259045"/>
    <xdr:sp macro="" textlink="">
      <xdr:nvSpPr>
        <xdr:cNvPr id="844" name="n_2mainValue【庁舎】&#10;一人当たり面積"/>
        <xdr:cNvSpPr txBox="1"/>
      </xdr:nvSpPr>
      <xdr:spPr>
        <a:xfrm>
          <a:off x="20199427" y="1793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45" name="n_3main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前年と同様に、福祉施設、市民会館、一般廃棄物処理施設、消防施設であり、低くなっている施設は、図書館、体育館・プール、庁舎である。</a:t>
          </a:r>
        </a:p>
        <a:p>
          <a:r>
            <a:rPr kumimoji="1" lang="ja-JP" altLang="en-US" sz="1300">
              <a:latin typeface="ＭＳ Ｐゴシック" panose="020B0600070205080204" pitchFamily="50" charset="-128"/>
              <a:ea typeface="ＭＳ Ｐゴシック" panose="020B0600070205080204" pitchFamily="50" charset="-128"/>
            </a:rPr>
            <a:t>　福祉施設については、三和地域福祉センター（平成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年取得）、心身障害者福祉センターおおぞら（昭和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年取得）、総和老人福祉センター「せせらぎの里」（昭和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年取得）等の耐用年数の経過が長いことによる。</a:t>
          </a:r>
        </a:p>
        <a:p>
          <a:r>
            <a:rPr kumimoji="1" lang="ja-JP" altLang="en-US" sz="1300">
              <a:latin typeface="ＭＳ Ｐゴシック" panose="020B0600070205080204" pitchFamily="50" charset="-128"/>
              <a:ea typeface="ＭＳ Ｐゴシック" panose="020B0600070205080204" pitchFamily="50" charset="-128"/>
            </a:rPr>
            <a:t>　市民会館については、昭和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年取得の施設であり、開館から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年以上経過し、償却率が増加している。本施設は今後も継続して使用する方向なので、適正な施設の維持管理に努めていく。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一般廃棄物処理施設については、渡良瀬し尿処理場（昭和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年取得）、古河クリーンセンター（平成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年取得）の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を有しており、うち渡良瀬し尿処理場は、耐用年数も経過し老朽化が著しかったため、施設を廃止し、さしま環境一部事務組合に処理委託した。古河クリーセンターについても、施設の老朽化がすすんでいるため、さしま環境一部事務組合への統合を検討し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引き続き、公共施設等総合管理基本方針及び、古河市公共施設適正配置計画に基づき、市民サービスの低下を招くことなく、施設の集約化を進めるなど、質及び量の適切な維持管理に努める。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年間連続して低下して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大型事業所の進出によ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ではあるが前年度を上回った。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今後も、事業の見直しなどにより、歳出の削減を図るとともに、市税の徴収率向上等の取組により歳入の確保に努め、健全な財政基盤の確立を図る。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固定資産税や市民税の増加により市税が増加したものの、扶助費や繰出金の増加、公債費における元金償還金等の増加が影響し、前年度比で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今後は、主に繰出金について重点的に削減を図り、財源の確保に努めるとともに、事務事業の見直しにより経常経費を削減し、財政運営ガイドラインの目標である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できる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126238</xdr:rowOff>
    </xdr:to>
    <xdr:cxnSp macro="">
      <xdr:nvCxnSpPr>
        <xdr:cNvPr id="132" name="直線コネクタ 131"/>
        <xdr:cNvCxnSpPr/>
      </xdr:nvCxnSpPr>
      <xdr:spPr>
        <a:xfrm>
          <a:off x="4114800" y="1102182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53848</xdr:rowOff>
    </xdr:to>
    <xdr:cxnSp macro="">
      <xdr:nvCxnSpPr>
        <xdr:cNvPr id="135" name="直線コネクタ 134"/>
        <xdr:cNvCxnSpPr/>
      </xdr:nvCxnSpPr>
      <xdr:spPr>
        <a:xfrm flipV="1">
          <a:off x="3225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53848</xdr:rowOff>
    </xdr:to>
    <xdr:cxnSp macro="">
      <xdr:nvCxnSpPr>
        <xdr:cNvPr id="138" name="直線コネクタ 137"/>
        <xdr:cNvCxnSpPr/>
      </xdr:nvCxnSpPr>
      <xdr:spPr>
        <a:xfrm>
          <a:off x="2336800" y="1093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44196</xdr:rowOff>
    </xdr:to>
    <xdr:cxnSp macro="">
      <xdr:nvCxnSpPr>
        <xdr:cNvPr id="141" name="直線コネクタ 140"/>
        <xdr:cNvCxnSpPr/>
      </xdr:nvCxnSpPr>
      <xdr:spPr>
        <a:xfrm flipV="1">
          <a:off x="1447800" y="1093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45" name="テキスト ボックス 144"/>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1" name="楕円 150"/>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2"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4" name="テキスト ボックス 153"/>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5" name="楕円 154"/>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6" name="テキスト ボックス 155"/>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7" name="楕円 156"/>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8" name="テキスト ボックス 157"/>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60" name="テキスト ボックス 159"/>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物件費については、保有する公共施設数が多く、その維持管理に費用がかかっているので、今後も行財政改革への取り組みを通じて、義務的経費を削減するなど、現在の水準を維持できるよう努める。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83138</xdr:rowOff>
    </xdr:from>
    <xdr:to>
      <xdr:col>23</xdr:col>
      <xdr:colOff>133350</xdr:colOff>
      <xdr:row>81</xdr:row>
      <xdr:rowOff>88205</xdr:rowOff>
    </xdr:to>
    <xdr:cxnSp macro="">
      <xdr:nvCxnSpPr>
        <xdr:cNvPr id="197" name="直線コネクタ 196"/>
        <xdr:cNvCxnSpPr/>
      </xdr:nvCxnSpPr>
      <xdr:spPr>
        <a:xfrm>
          <a:off x="4114800" y="1397058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61404</xdr:rowOff>
    </xdr:from>
    <xdr:to>
      <xdr:col>19</xdr:col>
      <xdr:colOff>133350</xdr:colOff>
      <xdr:row>81</xdr:row>
      <xdr:rowOff>83138</xdr:rowOff>
    </xdr:to>
    <xdr:cxnSp macro="">
      <xdr:nvCxnSpPr>
        <xdr:cNvPr id="200" name="直線コネクタ 199"/>
        <xdr:cNvCxnSpPr/>
      </xdr:nvCxnSpPr>
      <xdr:spPr>
        <a:xfrm>
          <a:off x="3225800" y="13948854"/>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61404</xdr:rowOff>
    </xdr:from>
    <xdr:to>
      <xdr:col>15</xdr:col>
      <xdr:colOff>82550</xdr:colOff>
      <xdr:row>81</xdr:row>
      <xdr:rowOff>63833</xdr:rowOff>
    </xdr:to>
    <xdr:cxnSp macro="">
      <xdr:nvCxnSpPr>
        <xdr:cNvPr id="203" name="直線コネクタ 202"/>
        <xdr:cNvCxnSpPr/>
      </xdr:nvCxnSpPr>
      <xdr:spPr>
        <a:xfrm flipV="1">
          <a:off x="2336800" y="13948854"/>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29552</xdr:rowOff>
    </xdr:from>
    <xdr:to>
      <xdr:col>11</xdr:col>
      <xdr:colOff>31750</xdr:colOff>
      <xdr:row>81</xdr:row>
      <xdr:rowOff>63833</xdr:rowOff>
    </xdr:to>
    <xdr:cxnSp macro="">
      <xdr:nvCxnSpPr>
        <xdr:cNvPr id="206" name="直線コネクタ 205"/>
        <xdr:cNvCxnSpPr/>
      </xdr:nvCxnSpPr>
      <xdr:spPr>
        <a:xfrm>
          <a:off x="1447800" y="13917002"/>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135231</xdr:rowOff>
    </xdr:from>
    <xdr:ext cx="762000" cy="259045"/>
    <xdr:sp macro="" textlink="">
      <xdr:nvSpPr>
        <xdr:cNvPr id="210" name="テキスト ボックス 209"/>
        <xdr:cNvSpPr txBox="1"/>
      </xdr:nvSpPr>
      <xdr:spPr>
        <a:xfrm>
          <a:off x="1066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37405</xdr:rowOff>
    </xdr:from>
    <xdr:to>
      <xdr:col>23</xdr:col>
      <xdr:colOff>184150</xdr:colOff>
      <xdr:row>81</xdr:row>
      <xdr:rowOff>139005</xdr:rowOff>
    </xdr:to>
    <xdr:sp macro="" textlink="">
      <xdr:nvSpPr>
        <xdr:cNvPr id="216" name="楕円 215"/>
        <xdr:cNvSpPr/>
      </xdr:nvSpPr>
      <xdr:spPr>
        <a:xfrm>
          <a:off x="4902200" y="139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53932</xdr:rowOff>
    </xdr:from>
    <xdr:ext cx="762000" cy="259045"/>
    <xdr:sp macro="" textlink="">
      <xdr:nvSpPr>
        <xdr:cNvPr id="217" name="人件費・物件費等の状況該当値テキスト"/>
        <xdr:cNvSpPr txBox="1"/>
      </xdr:nvSpPr>
      <xdr:spPr>
        <a:xfrm>
          <a:off x="5041900" y="137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32338</xdr:rowOff>
    </xdr:from>
    <xdr:to>
      <xdr:col>19</xdr:col>
      <xdr:colOff>184150</xdr:colOff>
      <xdr:row>81</xdr:row>
      <xdr:rowOff>133938</xdr:rowOff>
    </xdr:to>
    <xdr:sp macro="" textlink="">
      <xdr:nvSpPr>
        <xdr:cNvPr id="218" name="楕円 217"/>
        <xdr:cNvSpPr/>
      </xdr:nvSpPr>
      <xdr:spPr>
        <a:xfrm>
          <a:off x="4064000" y="13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144115</xdr:rowOff>
    </xdr:from>
    <xdr:ext cx="736600" cy="259045"/>
    <xdr:sp macro="" textlink="">
      <xdr:nvSpPr>
        <xdr:cNvPr id="219" name="テキスト ボックス 218"/>
        <xdr:cNvSpPr txBox="1"/>
      </xdr:nvSpPr>
      <xdr:spPr>
        <a:xfrm>
          <a:off x="3733800" y="1368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10604</xdr:rowOff>
    </xdr:from>
    <xdr:to>
      <xdr:col>15</xdr:col>
      <xdr:colOff>133350</xdr:colOff>
      <xdr:row>81</xdr:row>
      <xdr:rowOff>112204</xdr:rowOff>
    </xdr:to>
    <xdr:sp macro="" textlink="">
      <xdr:nvSpPr>
        <xdr:cNvPr id="220" name="楕円 219"/>
        <xdr:cNvSpPr/>
      </xdr:nvSpPr>
      <xdr:spPr>
        <a:xfrm>
          <a:off x="3175000" y="138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122381</xdr:rowOff>
    </xdr:from>
    <xdr:ext cx="762000" cy="259045"/>
    <xdr:sp macro="" textlink="">
      <xdr:nvSpPr>
        <xdr:cNvPr id="221" name="テキスト ボックス 220"/>
        <xdr:cNvSpPr txBox="1"/>
      </xdr:nvSpPr>
      <xdr:spPr>
        <a:xfrm>
          <a:off x="2844800" y="1366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13033</xdr:rowOff>
    </xdr:from>
    <xdr:to>
      <xdr:col>11</xdr:col>
      <xdr:colOff>82550</xdr:colOff>
      <xdr:row>81</xdr:row>
      <xdr:rowOff>114633</xdr:rowOff>
    </xdr:to>
    <xdr:sp macro="" textlink="">
      <xdr:nvSpPr>
        <xdr:cNvPr id="222" name="楕円 221"/>
        <xdr:cNvSpPr/>
      </xdr:nvSpPr>
      <xdr:spPr>
        <a:xfrm>
          <a:off x="2286000" y="13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124810</xdr:rowOff>
    </xdr:from>
    <xdr:ext cx="762000" cy="259045"/>
    <xdr:sp macro="" textlink="">
      <xdr:nvSpPr>
        <xdr:cNvPr id="223" name="テキスト ボックス 222"/>
        <xdr:cNvSpPr txBox="1"/>
      </xdr:nvSpPr>
      <xdr:spPr>
        <a:xfrm>
          <a:off x="1955800" y="1366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150202</xdr:rowOff>
    </xdr:from>
    <xdr:to>
      <xdr:col>7</xdr:col>
      <xdr:colOff>31750</xdr:colOff>
      <xdr:row>81</xdr:row>
      <xdr:rowOff>80352</xdr:rowOff>
    </xdr:to>
    <xdr:sp macro="" textlink="">
      <xdr:nvSpPr>
        <xdr:cNvPr id="224" name="楕円 223"/>
        <xdr:cNvSpPr/>
      </xdr:nvSpPr>
      <xdr:spPr>
        <a:xfrm>
          <a:off x="1397000" y="138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90529</xdr:rowOff>
    </xdr:from>
    <xdr:ext cx="762000" cy="259045"/>
    <xdr:sp macro="" textlink="">
      <xdr:nvSpPr>
        <xdr:cNvPr id="225" name="テキスト ボックス 224"/>
        <xdr:cNvSpPr txBox="1"/>
      </xdr:nvSpPr>
      <xdr:spPr>
        <a:xfrm>
          <a:off x="1066800" y="1363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近年、同水準で推移してきたが、職員構成の変動などの要因から、前年度と比較して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ポイント減少し、類似団体平均及び全国市平均と比較して下回っている。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今後も国における給与制度改革を見据えながら、国に準拠した給与制度の見直しを図るなど、引き続き給与水準の適正化に努める。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17780</xdr:rowOff>
    </xdr:from>
    <xdr:to>
      <xdr:col>81</xdr:col>
      <xdr:colOff>44450</xdr:colOff>
      <xdr:row>82</xdr:row>
      <xdr:rowOff>15239</xdr:rowOff>
    </xdr:to>
    <xdr:cxnSp macro="">
      <xdr:nvCxnSpPr>
        <xdr:cNvPr id="257" name="直線コネクタ 256"/>
        <xdr:cNvCxnSpPr/>
      </xdr:nvCxnSpPr>
      <xdr:spPr>
        <a:xfrm flipV="1">
          <a:off x="16179800" y="1390523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15239</xdr:rowOff>
    </xdr:to>
    <xdr:cxnSp macro="">
      <xdr:nvCxnSpPr>
        <xdr:cNvPr id="260" name="直線コネクタ 259"/>
        <xdr:cNvCxnSpPr/>
      </xdr:nvCxnSpPr>
      <xdr:spPr>
        <a:xfrm>
          <a:off x="152908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15239</xdr:rowOff>
    </xdr:to>
    <xdr:cxnSp macro="">
      <xdr:nvCxnSpPr>
        <xdr:cNvPr id="263" name="直線コネクタ 262"/>
        <xdr:cNvCxnSpPr/>
      </xdr:nvCxnSpPr>
      <xdr:spPr>
        <a:xfrm>
          <a:off x="14401800" y="140017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41911</xdr:rowOff>
    </xdr:from>
    <xdr:to>
      <xdr:col>68</xdr:col>
      <xdr:colOff>152400</xdr:colOff>
      <xdr:row>81</xdr:row>
      <xdr:rowOff>114300</xdr:rowOff>
    </xdr:to>
    <xdr:cxnSp macro="">
      <xdr:nvCxnSpPr>
        <xdr:cNvPr id="266" name="直線コネクタ 265"/>
        <xdr:cNvCxnSpPr/>
      </xdr:nvCxnSpPr>
      <xdr:spPr>
        <a:xfrm>
          <a:off x="13512800" y="13929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120666</xdr:rowOff>
    </xdr:from>
    <xdr:ext cx="762000" cy="259045"/>
    <xdr:sp macro="" textlink="">
      <xdr:nvSpPr>
        <xdr:cNvPr id="270" name="テキスト ボックス 269"/>
        <xdr:cNvSpPr txBox="1"/>
      </xdr:nvSpPr>
      <xdr:spPr>
        <a:xfrm>
          <a:off x="13131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138430</xdr:rowOff>
    </xdr:from>
    <xdr:to>
      <xdr:col>81</xdr:col>
      <xdr:colOff>95250</xdr:colOff>
      <xdr:row>81</xdr:row>
      <xdr:rowOff>68580</xdr:rowOff>
    </xdr:to>
    <xdr:sp macro="" textlink="">
      <xdr:nvSpPr>
        <xdr:cNvPr id="276" name="楕円 275"/>
        <xdr:cNvSpPr/>
      </xdr:nvSpPr>
      <xdr:spPr>
        <a:xfrm>
          <a:off x="169672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59707</xdr:rowOff>
    </xdr:from>
    <xdr:ext cx="762000" cy="259045"/>
    <xdr:sp macro="" textlink="">
      <xdr:nvSpPr>
        <xdr:cNvPr id="277" name="給与水準   （国との比較）該当値テキスト"/>
        <xdr:cNvSpPr txBox="1"/>
      </xdr:nvSpPr>
      <xdr:spPr>
        <a:xfrm>
          <a:off x="171069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135889</xdr:rowOff>
    </xdr:from>
    <xdr:to>
      <xdr:col>77</xdr:col>
      <xdr:colOff>95250</xdr:colOff>
      <xdr:row>82</xdr:row>
      <xdr:rowOff>66039</xdr:rowOff>
    </xdr:to>
    <xdr:sp macro="" textlink="">
      <xdr:nvSpPr>
        <xdr:cNvPr id="278" name="楕円 277"/>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76216</xdr:rowOff>
    </xdr:from>
    <xdr:ext cx="736600" cy="259045"/>
    <xdr:sp macro="" textlink="">
      <xdr:nvSpPr>
        <xdr:cNvPr id="279" name="テキスト ボックス 278"/>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80" name="楕円 279"/>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81" name="テキスト ボックス 280"/>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162561</xdr:rowOff>
    </xdr:from>
    <xdr:to>
      <xdr:col>64</xdr:col>
      <xdr:colOff>152400</xdr:colOff>
      <xdr:row>81</xdr:row>
      <xdr:rowOff>92711</xdr:rowOff>
    </xdr:to>
    <xdr:sp macro="" textlink="">
      <xdr:nvSpPr>
        <xdr:cNvPr id="284" name="楕円 283"/>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102888</xdr:rowOff>
    </xdr:from>
    <xdr:ext cx="762000" cy="259045"/>
    <xdr:sp macro="" textlink="">
      <xdr:nvSpPr>
        <xdr:cNvPr id="285" name="テキスト ボックス 284"/>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年の合併以降、新規採用職員の採用抑制、組織の簡素合理化、事務事業の見直し等を行ってきたことにより、類似団体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を下回っているが、近年、定員適正化計画等を踏まえ、将来の行政運営に支障のないよう新規採用職員を一定数確保してきたことから、前年度と比較すると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今後も組織・機構の見直しや民間委託の推進を図るなどして、引き続き適正な定員管理に努める。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158644</xdr:rowOff>
    </xdr:from>
    <xdr:to>
      <xdr:col>81</xdr:col>
      <xdr:colOff>44450</xdr:colOff>
      <xdr:row>59</xdr:row>
      <xdr:rowOff>162666</xdr:rowOff>
    </xdr:to>
    <xdr:cxnSp macro="">
      <xdr:nvCxnSpPr>
        <xdr:cNvPr id="320" name="直線コネクタ 319"/>
        <xdr:cNvCxnSpPr/>
      </xdr:nvCxnSpPr>
      <xdr:spPr>
        <a:xfrm>
          <a:off x="16179800" y="1027419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142557</xdr:rowOff>
    </xdr:from>
    <xdr:to>
      <xdr:col>77</xdr:col>
      <xdr:colOff>44450</xdr:colOff>
      <xdr:row>59</xdr:row>
      <xdr:rowOff>158644</xdr:rowOff>
    </xdr:to>
    <xdr:cxnSp macro="">
      <xdr:nvCxnSpPr>
        <xdr:cNvPr id="323" name="直線コネクタ 322"/>
        <xdr:cNvCxnSpPr/>
      </xdr:nvCxnSpPr>
      <xdr:spPr>
        <a:xfrm>
          <a:off x="15290800" y="1025810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142557</xdr:rowOff>
    </xdr:to>
    <xdr:cxnSp macro="">
      <xdr:nvCxnSpPr>
        <xdr:cNvPr id="326" name="直線コネクタ 325"/>
        <xdr:cNvCxnSpPr/>
      </xdr:nvCxnSpPr>
      <xdr:spPr>
        <a:xfrm>
          <a:off x="14401800" y="1025006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59</xdr:row>
      <xdr:rowOff>134514</xdr:rowOff>
    </xdr:to>
    <xdr:cxnSp macro="">
      <xdr:nvCxnSpPr>
        <xdr:cNvPr id="329" name="直線コネクタ 328"/>
        <xdr:cNvCxnSpPr/>
      </xdr:nvCxnSpPr>
      <xdr:spPr>
        <a:xfrm>
          <a:off x="13512800" y="102379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33" name="テキスト ボックス 332"/>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111866</xdr:rowOff>
    </xdr:from>
    <xdr:to>
      <xdr:col>81</xdr:col>
      <xdr:colOff>95250</xdr:colOff>
      <xdr:row>60</xdr:row>
      <xdr:rowOff>42016</xdr:rowOff>
    </xdr:to>
    <xdr:sp macro="" textlink="">
      <xdr:nvSpPr>
        <xdr:cNvPr id="339" name="楕円 338"/>
        <xdr:cNvSpPr/>
      </xdr:nvSpPr>
      <xdr:spPr>
        <a:xfrm>
          <a:off x="169672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128393</xdr:rowOff>
    </xdr:from>
    <xdr:ext cx="762000" cy="259045"/>
    <xdr:sp macro="" textlink="">
      <xdr:nvSpPr>
        <xdr:cNvPr id="340" name="定員管理の状況該当値テキスト"/>
        <xdr:cNvSpPr txBox="1"/>
      </xdr:nvSpPr>
      <xdr:spPr>
        <a:xfrm>
          <a:off x="17106900" y="1007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107844</xdr:rowOff>
    </xdr:from>
    <xdr:to>
      <xdr:col>77</xdr:col>
      <xdr:colOff>95250</xdr:colOff>
      <xdr:row>60</xdr:row>
      <xdr:rowOff>37994</xdr:rowOff>
    </xdr:to>
    <xdr:sp macro="" textlink="">
      <xdr:nvSpPr>
        <xdr:cNvPr id="341" name="楕円 340"/>
        <xdr:cNvSpPr/>
      </xdr:nvSpPr>
      <xdr:spPr>
        <a:xfrm>
          <a:off x="16129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48171</xdr:rowOff>
    </xdr:from>
    <xdr:ext cx="736600" cy="259045"/>
    <xdr:sp macro="" textlink="">
      <xdr:nvSpPr>
        <xdr:cNvPr id="342" name="テキスト ボックス 341"/>
        <xdr:cNvSpPr txBox="1"/>
      </xdr:nvSpPr>
      <xdr:spPr>
        <a:xfrm>
          <a:off x="15798800" y="99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91757</xdr:rowOff>
    </xdr:from>
    <xdr:to>
      <xdr:col>73</xdr:col>
      <xdr:colOff>44450</xdr:colOff>
      <xdr:row>60</xdr:row>
      <xdr:rowOff>21907</xdr:rowOff>
    </xdr:to>
    <xdr:sp macro="" textlink="">
      <xdr:nvSpPr>
        <xdr:cNvPr id="343" name="楕円 342"/>
        <xdr:cNvSpPr/>
      </xdr:nvSpPr>
      <xdr:spPr>
        <a:xfrm>
          <a:off x="15240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32084</xdr:rowOff>
    </xdr:from>
    <xdr:ext cx="762000" cy="259045"/>
    <xdr:sp macro="" textlink="">
      <xdr:nvSpPr>
        <xdr:cNvPr id="344" name="テキスト ボックス 343"/>
        <xdr:cNvSpPr txBox="1"/>
      </xdr:nvSpPr>
      <xdr:spPr>
        <a:xfrm>
          <a:off x="14909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5" name="楕円 344"/>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6" name="テキスト ボックス 345"/>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71649</xdr:rowOff>
    </xdr:from>
    <xdr:to>
      <xdr:col>64</xdr:col>
      <xdr:colOff>152400</xdr:colOff>
      <xdr:row>60</xdr:row>
      <xdr:rowOff>1799</xdr:rowOff>
    </xdr:to>
    <xdr:sp macro="" textlink="">
      <xdr:nvSpPr>
        <xdr:cNvPr id="347" name="楕円 346"/>
        <xdr:cNvSpPr/>
      </xdr:nvSpPr>
      <xdr:spPr>
        <a:xfrm>
          <a:off x="13462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11976</xdr:rowOff>
    </xdr:from>
    <xdr:ext cx="762000" cy="259045"/>
    <xdr:sp macro="" textlink="">
      <xdr:nvSpPr>
        <xdr:cNvPr id="348" name="テキスト ボックス 347"/>
        <xdr:cNvSpPr txBox="1"/>
      </xdr:nvSpPr>
      <xdr:spPr>
        <a:xfrm>
          <a:off x="13131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昨年に続き類似団体平均を上回る値となっているが、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今後も引き続き合併特例債を有効に活用しつつ新規発行の抑制に努めるなどして、財政運営ガイドラインの目標である実質公債費比率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％未満を維持するよう、公債費比率の適正化に努める。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73660</xdr:rowOff>
    </xdr:to>
    <xdr:cxnSp macro="">
      <xdr:nvCxnSpPr>
        <xdr:cNvPr id="381" name="直線コネクタ 380"/>
        <xdr:cNvCxnSpPr/>
      </xdr:nvCxnSpPr>
      <xdr:spPr>
        <a:xfrm>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49530</xdr:rowOff>
    </xdr:to>
    <xdr:cxnSp macro="">
      <xdr:nvCxnSpPr>
        <xdr:cNvPr id="384" name="直線コネクタ 383"/>
        <xdr:cNvCxnSpPr/>
      </xdr:nvCxnSpPr>
      <xdr:spPr>
        <a:xfrm>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57573</xdr:rowOff>
    </xdr:to>
    <xdr:cxnSp macro="">
      <xdr:nvCxnSpPr>
        <xdr:cNvPr id="387" name="直線コネクタ 386"/>
        <xdr:cNvCxnSpPr/>
      </xdr:nvCxnSpPr>
      <xdr:spPr>
        <a:xfrm flipV="1">
          <a:off x="14401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97790</xdr:rowOff>
    </xdr:to>
    <xdr:cxnSp macro="">
      <xdr:nvCxnSpPr>
        <xdr:cNvPr id="390" name="直線コネクタ 389"/>
        <xdr:cNvCxnSpPr/>
      </xdr:nvCxnSpPr>
      <xdr:spPr>
        <a:xfrm flipV="1">
          <a:off x="13512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4" name="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5" name="テキスト ボックス 404"/>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409" name="テキスト ボックス 408"/>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将来負担比率は、合併特例債を活用した都市基盤整備等の推進により類似団体平均を上回る値となっているが、前年度と比較すると地方債現在高の減少により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今後も、合併特例債を有効に活用しつつ新規発行の抑制に努めるなどして将来世代への負担を少しでも軽減するよう、財政の健全化を図る。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42570</xdr:rowOff>
    </xdr:from>
    <xdr:to>
      <xdr:col>81</xdr:col>
      <xdr:colOff>44450</xdr:colOff>
      <xdr:row>18</xdr:row>
      <xdr:rowOff>124612</xdr:rowOff>
    </xdr:to>
    <xdr:cxnSp macro="">
      <xdr:nvCxnSpPr>
        <xdr:cNvPr id="441" name="直線コネクタ 440"/>
        <xdr:cNvCxnSpPr/>
      </xdr:nvCxnSpPr>
      <xdr:spPr>
        <a:xfrm flipV="1">
          <a:off x="16179800" y="312867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124612</xdr:rowOff>
    </xdr:from>
    <xdr:to>
      <xdr:col>77</xdr:col>
      <xdr:colOff>44450</xdr:colOff>
      <xdr:row>19</xdr:row>
      <xdr:rowOff>8179</xdr:rowOff>
    </xdr:to>
    <xdr:cxnSp macro="">
      <xdr:nvCxnSpPr>
        <xdr:cNvPr id="444" name="直線コネクタ 443"/>
        <xdr:cNvCxnSpPr/>
      </xdr:nvCxnSpPr>
      <xdr:spPr>
        <a:xfrm flipV="1">
          <a:off x="15290800" y="321071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8179</xdr:rowOff>
    </xdr:from>
    <xdr:to>
      <xdr:col>72</xdr:col>
      <xdr:colOff>203200</xdr:colOff>
      <xdr:row>19</xdr:row>
      <xdr:rowOff>92151</xdr:rowOff>
    </xdr:to>
    <xdr:cxnSp macro="">
      <xdr:nvCxnSpPr>
        <xdr:cNvPr id="447" name="直線コネクタ 446"/>
        <xdr:cNvCxnSpPr/>
      </xdr:nvCxnSpPr>
      <xdr:spPr>
        <a:xfrm flipV="1">
          <a:off x="14401800" y="3265729"/>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92151</xdr:rowOff>
    </xdr:from>
    <xdr:to>
      <xdr:col>68</xdr:col>
      <xdr:colOff>152400</xdr:colOff>
      <xdr:row>20</xdr:row>
      <xdr:rowOff>6604</xdr:rowOff>
    </xdr:to>
    <xdr:cxnSp macro="">
      <xdr:nvCxnSpPr>
        <xdr:cNvPr id="450" name="直線コネクタ 449"/>
        <xdr:cNvCxnSpPr/>
      </xdr:nvCxnSpPr>
      <xdr:spPr>
        <a:xfrm flipV="1">
          <a:off x="13512800" y="3349701"/>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53" name="フローチャート: 判断 452"/>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90289</xdr:rowOff>
    </xdr:from>
    <xdr:ext cx="762000" cy="259045"/>
    <xdr:sp macro="" textlink="">
      <xdr:nvSpPr>
        <xdr:cNvPr id="454" name="テキスト ボックス 453"/>
        <xdr:cNvSpPr txBox="1"/>
      </xdr:nvSpPr>
      <xdr:spPr>
        <a:xfrm>
          <a:off x="13131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163220</xdr:rowOff>
    </xdr:from>
    <xdr:to>
      <xdr:col>81</xdr:col>
      <xdr:colOff>95250</xdr:colOff>
      <xdr:row>18</xdr:row>
      <xdr:rowOff>93370</xdr:rowOff>
    </xdr:to>
    <xdr:sp macro="" textlink="">
      <xdr:nvSpPr>
        <xdr:cNvPr id="460" name="楕円 459"/>
        <xdr:cNvSpPr/>
      </xdr:nvSpPr>
      <xdr:spPr>
        <a:xfrm>
          <a:off x="169672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135297</xdr:rowOff>
    </xdr:from>
    <xdr:ext cx="762000" cy="259045"/>
    <xdr:sp macro="" textlink="">
      <xdr:nvSpPr>
        <xdr:cNvPr id="461" name="将来負担の状況該当値テキスト"/>
        <xdr:cNvSpPr txBox="1"/>
      </xdr:nvSpPr>
      <xdr:spPr>
        <a:xfrm>
          <a:off x="17106900" y="304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73812</xdr:rowOff>
    </xdr:from>
    <xdr:to>
      <xdr:col>77</xdr:col>
      <xdr:colOff>95250</xdr:colOff>
      <xdr:row>19</xdr:row>
      <xdr:rowOff>3963</xdr:rowOff>
    </xdr:to>
    <xdr:sp macro="" textlink="">
      <xdr:nvSpPr>
        <xdr:cNvPr id="462" name="楕円 461"/>
        <xdr:cNvSpPr/>
      </xdr:nvSpPr>
      <xdr:spPr>
        <a:xfrm>
          <a:off x="16129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160190</xdr:rowOff>
    </xdr:from>
    <xdr:ext cx="736600" cy="259045"/>
    <xdr:sp macro="" textlink="">
      <xdr:nvSpPr>
        <xdr:cNvPr id="463" name="テキスト ボックス 462"/>
        <xdr:cNvSpPr txBox="1"/>
      </xdr:nvSpPr>
      <xdr:spPr>
        <a:xfrm>
          <a:off x="15798800" y="32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128829</xdr:rowOff>
    </xdr:from>
    <xdr:to>
      <xdr:col>73</xdr:col>
      <xdr:colOff>44450</xdr:colOff>
      <xdr:row>19</xdr:row>
      <xdr:rowOff>58979</xdr:rowOff>
    </xdr:to>
    <xdr:sp macro="" textlink="">
      <xdr:nvSpPr>
        <xdr:cNvPr id="464" name="楕円 463"/>
        <xdr:cNvSpPr/>
      </xdr:nvSpPr>
      <xdr:spPr>
        <a:xfrm>
          <a:off x="15240000" y="3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43756</xdr:rowOff>
    </xdr:from>
    <xdr:ext cx="762000" cy="259045"/>
    <xdr:sp macro="" textlink="">
      <xdr:nvSpPr>
        <xdr:cNvPr id="465" name="テキスト ボックス 464"/>
        <xdr:cNvSpPr txBox="1"/>
      </xdr:nvSpPr>
      <xdr:spPr>
        <a:xfrm>
          <a:off x="14909800" y="3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41351</xdr:rowOff>
    </xdr:from>
    <xdr:to>
      <xdr:col>68</xdr:col>
      <xdr:colOff>203200</xdr:colOff>
      <xdr:row>19</xdr:row>
      <xdr:rowOff>142951</xdr:rowOff>
    </xdr:to>
    <xdr:sp macro="" textlink="">
      <xdr:nvSpPr>
        <xdr:cNvPr id="466" name="楕円 465"/>
        <xdr:cNvSpPr/>
      </xdr:nvSpPr>
      <xdr:spPr>
        <a:xfrm>
          <a:off x="14351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127728</xdr:rowOff>
    </xdr:from>
    <xdr:ext cx="762000" cy="259045"/>
    <xdr:sp macro="" textlink="">
      <xdr:nvSpPr>
        <xdr:cNvPr id="467" name="テキスト ボックス 466"/>
        <xdr:cNvSpPr txBox="1"/>
      </xdr:nvSpPr>
      <xdr:spPr>
        <a:xfrm>
          <a:off x="14020800" y="338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68" name="楕円 467"/>
        <xdr:cNvSpPr/>
      </xdr:nvSpPr>
      <xdr:spPr>
        <a:xfrm>
          <a:off x="13462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69" name="テキスト ボックス 468"/>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人件費に係る経常収支比率は、職員数の削減等により、平成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今後も事務や政策に注視しながら、組織・機構の見直し等を行うとともに、職員数の適正化を図り、人件費の抑制に努める。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42636</xdr:rowOff>
    </xdr:from>
    <xdr:to>
      <xdr:col>24</xdr:col>
      <xdr:colOff>25400</xdr:colOff>
      <xdr:row>35</xdr:row>
      <xdr:rowOff>118836</xdr:rowOff>
    </xdr:to>
    <xdr:cxnSp macro="">
      <xdr:nvCxnSpPr>
        <xdr:cNvPr id="68" name="直線コネクタ 67"/>
        <xdr:cNvCxnSpPr/>
      </xdr:nvCxnSpPr>
      <xdr:spPr>
        <a:xfrm>
          <a:off x="3987800" y="60433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42636</xdr:rowOff>
    </xdr:from>
    <xdr:to>
      <xdr:col>19</xdr:col>
      <xdr:colOff>187325</xdr:colOff>
      <xdr:row>35</xdr:row>
      <xdr:rowOff>118836</xdr:rowOff>
    </xdr:to>
    <xdr:cxnSp macro="">
      <xdr:nvCxnSpPr>
        <xdr:cNvPr id="71" name="直線コネクタ 70"/>
        <xdr:cNvCxnSpPr/>
      </xdr:nvCxnSpPr>
      <xdr:spPr>
        <a:xfrm flipV="1">
          <a:off x="3098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35</xdr:row>
      <xdr:rowOff>129722</xdr:rowOff>
    </xdr:to>
    <xdr:cxnSp macro="">
      <xdr:nvCxnSpPr>
        <xdr:cNvPr id="74" name="直線コネクタ 73"/>
        <xdr:cNvCxnSpPr/>
      </xdr:nvCxnSpPr>
      <xdr:spPr>
        <a:xfrm flipV="1">
          <a:off x="2209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36</xdr:row>
      <xdr:rowOff>34472</xdr:rowOff>
    </xdr:to>
    <xdr:cxnSp macro="">
      <xdr:nvCxnSpPr>
        <xdr:cNvPr id="77" name="直線コネクタ 76"/>
        <xdr:cNvCxnSpPr/>
      </xdr:nvCxnSpPr>
      <xdr:spPr>
        <a:xfrm flipV="1">
          <a:off x="1320800" y="613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91820</xdr:rowOff>
    </xdr:from>
    <xdr:ext cx="762000" cy="259045"/>
    <xdr:sp macro="" textlink="">
      <xdr:nvSpPr>
        <xdr:cNvPr id="81" name="テキスト ボックス 80"/>
        <xdr:cNvSpPr txBox="1"/>
      </xdr:nvSpPr>
      <xdr:spPr>
        <a:xfrm>
          <a:off x="939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163286</xdr:rowOff>
    </xdr:from>
    <xdr:to>
      <xdr:col>20</xdr:col>
      <xdr:colOff>38100</xdr:colOff>
      <xdr:row>35</xdr:row>
      <xdr:rowOff>93436</xdr:rowOff>
    </xdr:to>
    <xdr:sp macro="" textlink="">
      <xdr:nvSpPr>
        <xdr:cNvPr id="89" name="楕円 88"/>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90" name="テキスト ボックス 89"/>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68036</xdr:rowOff>
    </xdr:from>
    <xdr:to>
      <xdr:col>15</xdr:col>
      <xdr:colOff>149225</xdr:colOff>
      <xdr:row>35</xdr:row>
      <xdr:rowOff>169636</xdr:rowOff>
    </xdr:to>
    <xdr:sp macro="" textlink="">
      <xdr:nvSpPr>
        <xdr:cNvPr id="91" name="楕円 90"/>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92" name="テキスト ボックス 91"/>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78922</xdr:rowOff>
    </xdr:from>
    <xdr:to>
      <xdr:col>11</xdr:col>
      <xdr:colOff>60325</xdr:colOff>
      <xdr:row>36</xdr:row>
      <xdr:rowOff>9072</xdr:rowOff>
    </xdr:to>
    <xdr:sp macro="" textlink="">
      <xdr:nvSpPr>
        <xdr:cNvPr id="93" name="楕円 92"/>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19249</xdr:rowOff>
    </xdr:from>
    <xdr:ext cx="762000" cy="259045"/>
    <xdr:sp macro="" textlink="">
      <xdr:nvSpPr>
        <xdr:cNvPr id="94" name="テキスト ボックス 93"/>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95" name="楕円 94"/>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95449</xdr:rowOff>
    </xdr:from>
    <xdr:ext cx="762000" cy="259045"/>
    <xdr:sp macro="" textlink="">
      <xdr:nvSpPr>
        <xdr:cNvPr id="96" name="テキスト ボックス 95"/>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前年度と同率となった。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保有する公共施設数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今後も引き続き、歳出削減を図るとともに、事務事業の整理統合、類似施設の統廃合の検討を行い、物件費の削減に努める。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31" name="直線コネクタ 130"/>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4" name="直線コネクタ 133"/>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107950</xdr:rowOff>
    </xdr:to>
    <xdr:cxnSp macro="">
      <xdr:nvCxnSpPr>
        <xdr:cNvPr id="137" name="直線コネクタ 136"/>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140607</xdr:rowOff>
    </xdr:to>
    <xdr:cxnSp macro="">
      <xdr:nvCxnSpPr>
        <xdr:cNvPr id="140" name="直線コネクタ 139"/>
        <xdr:cNvCxnSpPr/>
      </xdr:nvCxnSpPr>
      <xdr:spPr>
        <a:xfrm flipV="1">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3" name="フローチャート: 判断 142"/>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4" name="テキスト ボックス 14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4" name="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5" name="テキスト ボックス 154"/>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6" name="楕円 155"/>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7" name="テキスト ボックス 15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扶助費に係る経常収支比率は、生活保護費が減少したことにより類似団体平均より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今後も引き続き支出の動向を注視しつつ、資格審査等の適正執行に努める。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92" name="直線コネクタ 191"/>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95" name="直線コネクタ 194"/>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8" name="直線コネクタ 197"/>
        <xdr:cNvCxnSpPr/>
      </xdr:nvCxnSpPr>
      <xdr:spPr>
        <a:xfrm flipV="1">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56</xdr:row>
      <xdr:rowOff>127000</xdr:rowOff>
    </xdr:to>
    <xdr:cxnSp macro="">
      <xdr:nvCxnSpPr>
        <xdr:cNvPr id="201" name="直線コネクタ 200"/>
        <xdr:cNvCxnSpPr/>
      </xdr:nvCxnSpPr>
      <xdr:spPr>
        <a:xfrm>
          <a:off x="1320800" y="94043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4" name="フローチャート: 判断 203"/>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05" name="テキスト ボックス 204"/>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11" name="楕円 21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12"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4" name="テキスト ボックス 21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5" name="楕円 21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6" name="テキスト ボックス 215"/>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9" name="楕円 21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220" name="テキスト ボックス 21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今後も国民健康保険税の適正化や医療費の抑制を図ることにより、普通会計の負担を減らしていくよう努める。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31750</xdr:rowOff>
    </xdr:to>
    <xdr:cxnSp macro="">
      <xdr:nvCxnSpPr>
        <xdr:cNvPr id="257" name="直線コネクタ 256"/>
        <xdr:cNvCxnSpPr/>
      </xdr:nvCxnSpPr>
      <xdr:spPr>
        <a:xfrm flipV="1">
          <a:off x="15671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41275</xdr:rowOff>
    </xdr:to>
    <xdr:cxnSp macro="">
      <xdr:nvCxnSpPr>
        <xdr:cNvPr id="260" name="直線コネクタ 259"/>
        <xdr:cNvCxnSpPr/>
      </xdr:nvCxnSpPr>
      <xdr:spPr>
        <a:xfrm flipV="1">
          <a:off x="14782800" y="9804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22225</xdr:rowOff>
    </xdr:from>
    <xdr:to>
      <xdr:col>73</xdr:col>
      <xdr:colOff>180975</xdr:colOff>
      <xdr:row>57</xdr:row>
      <xdr:rowOff>41275</xdr:rowOff>
    </xdr:to>
    <xdr:cxnSp macro="">
      <xdr:nvCxnSpPr>
        <xdr:cNvPr id="263" name="直線コネクタ 262"/>
        <xdr:cNvCxnSpPr/>
      </xdr:nvCxnSpPr>
      <xdr:spPr>
        <a:xfrm>
          <a:off x="13893800" y="9794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50800</xdr:rowOff>
    </xdr:to>
    <xdr:cxnSp macro="">
      <xdr:nvCxnSpPr>
        <xdr:cNvPr id="266" name="直線コネクタ 265"/>
        <xdr:cNvCxnSpPr/>
      </xdr:nvCxnSpPr>
      <xdr:spPr>
        <a:xfrm flipV="1">
          <a:off x="13004800" y="979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69" name="フローチャート: 判断 268"/>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70" name="テキスト ボックス 269"/>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6" name="楕円 275"/>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105427</xdr:rowOff>
    </xdr:from>
    <xdr:ext cx="762000" cy="259045"/>
    <xdr:sp macro="" textlink="">
      <xdr:nvSpPr>
        <xdr:cNvPr id="277"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8" name="楕円 27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9" name="テキスト ボックス 27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80" name="楕円 279"/>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81" name="テキスト ボックス 280"/>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82" name="楕円 281"/>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83" name="テキスト ボックス 282"/>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4" name="楕円 283"/>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5" name="テキスト ボックス 284"/>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補助費等の経常収支比率については、一部事務組合に対する負担金が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行政改革推進の観点から、補助金等審査会などを通して補助金等の見直しを行い、補助費の削減に努める。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12700</xdr:rowOff>
    </xdr:to>
    <xdr:cxnSp macro="">
      <xdr:nvCxnSpPr>
        <xdr:cNvPr id="317" name="直線コネクタ 316"/>
        <xdr:cNvCxnSpPr/>
      </xdr:nvCxnSpPr>
      <xdr:spPr>
        <a:xfrm>
          <a:off x="15671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161290</xdr:rowOff>
    </xdr:to>
    <xdr:cxnSp macro="">
      <xdr:nvCxnSpPr>
        <xdr:cNvPr id="320" name="直線コネクタ 319"/>
        <xdr:cNvCxnSpPr/>
      </xdr:nvCxnSpPr>
      <xdr:spPr>
        <a:xfrm flipV="1">
          <a:off x="14782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37</xdr:row>
      <xdr:rowOff>161290</xdr:rowOff>
    </xdr:to>
    <xdr:cxnSp macro="">
      <xdr:nvCxnSpPr>
        <xdr:cNvPr id="323" name="直線コネクタ 322"/>
        <xdr:cNvCxnSpPr/>
      </xdr:nvCxnSpPr>
      <xdr:spPr>
        <a:xfrm>
          <a:off x="13893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66040</xdr:rowOff>
    </xdr:to>
    <xdr:cxnSp macro="">
      <xdr:nvCxnSpPr>
        <xdr:cNvPr id="326" name="直線コネクタ 325"/>
        <xdr:cNvCxnSpPr/>
      </xdr:nvCxnSpPr>
      <xdr:spPr>
        <a:xfrm flipV="1">
          <a:off x="13004800" y="648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29" name="フローチャート: 判断 328"/>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43197</xdr:rowOff>
    </xdr:from>
    <xdr:ext cx="762000" cy="259045"/>
    <xdr:sp macro="" textlink="">
      <xdr:nvSpPr>
        <xdr:cNvPr id="330" name="テキスト ボックス 329"/>
        <xdr:cNvSpPr txBox="1"/>
      </xdr:nvSpPr>
      <xdr:spPr>
        <a:xfrm>
          <a:off x="12623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6" name="楕円 335"/>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7"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8" name="楕円 33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9" name="テキスト ボックス 33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40" name="楕円 339"/>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41" name="テキスト ボックス 340"/>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42" name="楕円 341"/>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43" name="テキスト ボックス 342"/>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44" name="楕円 343"/>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45" name="テキスト ボックス 344"/>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合併特例債を活用した基礎整備等の推進により決算額が増加し、公債費に係る経常収支比率は、類似団体平均を上回った。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今後も公債費の増加が見込まれるが、財政運営ガイドラインの目標である将来負担比率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％未満の維持を踏まえた運用を行い、健全財政の推進に努める。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113285</xdr:rowOff>
    </xdr:to>
    <xdr:cxnSp macro="">
      <xdr:nvCxnSpPr>
        <xdr:cNvPr id="375" name="直線コネクタ 374"/>
        <xdr:cNvCxnSpPr/>
      </xdr:nvCxnSpPr>
      <xdr:spPr>
        <a:xfrm>
          <a:off x="3987800" y="134680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94996</xdr:rowOff>
    </xdr:to>
    <xdr:cxnSp macro="">
      <xdr:nvCxnSpPr>
        <xdr:cNvPr id="378" name="直線コネクタ 377"/>
        <xdr:cNvCxnSpPr/>
      </xdr:nvCxnSpPr>
      <xdr:spPr>
        <a:xfrm>
          <a:off x="3098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85852</xdr:rowOff>
    </xdr:to>
    <xdr:cxnSp macro="">
      <xdr:nvCxnSpPr>
        <xdr:cNvPr id="381" name="直線コネクタ 380"/>
        <xdr:cNvCxnSpPr/>
      </xdr:nvCxnSpPr>
      <xdr:spPr>
        <a:xfrm>
          <a:off x="2209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49276</xdr:rowOff>
    </xdr:to>
    <xdr:cxnSp macro="">
      <xdr:nvCxnSpPr>
        <xdr:cNvPr id="384" name="直線コネクタ 383"/>
        <xdr:cNvCxnSpPr/>
      </xdr:nvCxnSpPr>
      <xdr:spPr>
        <a:xfrm flipV="1">
          <a:off x="1320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94" name="楕円 393"/>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95"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6" name="楕円 395"/>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7" name="テキスト ボックス 396"/>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8" name="楕円 397"/>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9" name="テキスト ボックス 398"/>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400" name="楕円 399"/>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401" name="テキスト ボックス 40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402" name="楕円 401"/>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403" name="テキスト ボックス 40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今後も補助費等及び繰出金について重点的に削減を図るとともに人件費についても引き続き定員管理・給与の適正化に努める。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85852</xdr:rowOff>
    </xdr:to>
    <xdr:cxnSp macro="">
      <xdr:nvCxnSpPr>
        <xdr:cNvPr id="434" name="直線コネクタ 433"/>
        <xdr:cNvCxnSpPr/>
      </xdr:nvCxnSpPr>
      <xdr:spPr>
        <a:xfrm>
          <a:off x="15671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44704</xdr:rowOff>
    </xdr:to>
    <xdr:cxnSp macro="">
      <xdr:nvCxnSpPr>
        <xdr:cNvPr id="437" name="直線コネクタ 436"/>
        <xdr:cNvCxnSpPr/>
      </xdr:nvCxnSpPr>
      <xdr:spPr>
        <a:xfrm flipV="1">
          <a:off x="14782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44704</xdr:rowOff>
    </xdr:to>
    <xdr:cxnSp macro="">
      <xdr:nvCxnSpPr>
        <xdr:cNvPr id="440" name="直線コネクタ 439"/>
        <xdr:cNvCxnSpPr/>
      </xdr:nvCxnSpPr>
      <xdr:spPr>
        <a:xfrm>
          <a:off x="13893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72137</xdr:rowOff>
    </xdr:to>
    <xdr:cxnSp macro="">
      <xdr:nvCxnSpPr>
        <xdr:cNvPr id="443" name="直線コネクタ 442"/>
        <xdr:cNvCxnSpPr/>
      </xdr:nvCxnSpPr>
      <xdr:spPr>
        <a:xfrm flipV="1">
          <a:off x="13004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6" name="フローチャート: 判断 445"/>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47" name="テキスト ボックス 446"/>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3" name="楕円 452"/>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4"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5" name="楕円 454"/>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6" name="テキスト ボックス 455"/>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7" name="楕円 456"/>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8" name="テキスト ボックス 457"/>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9" name="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1" name="楕円 460"/>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62" name="テキスト ボックス 461"/>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44456</xdr:rowOff>
    </xdr:from>
    <xdr:to>
      <xdr:col>29</xdr:col>
      <xdr:colOff>127000</xdr:colOff>
      <xdr:row>18</xdr:row>
      <xdr:rowOff>83966</xdr:rowOff>
    </xdr:to>
    <xdr:cxnSp macro="">
      <xdr:nvCxnSpPr>
        <xdr:cNvPr id="50" name="直線コネクタ 49"/>
        <xdr:cNvCxnSpPr/>
      </xdr:nvCxnSpPr>
      <xdr:spPr bwMode="auto">
        <a:xfrm flipV="1">
          <a:off x="5003800" y="3178181"/>
          <a:ext cx="6477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69431</xdr:rowOff>
    </xdr:from>
    <xdr:to>
      <xdr:col>26</xdr:col>
      <xdr:colOff>50800</xdr:colOff>
      <xdr:row>18</xdr:row>
      <xdr:rowOff>83966</xdr:rowOff>
    </xdr:to>
    <xdr:cxnSp macro="">
      <xdr:nvCxnSpPr>
        <xdr:cNvPr id="53" name="直線コネクタ 52"/>
        <xdr:cNvCxnSpPr/>
      </xdr:nvCxnSpPr>
      <xdr:spPr bwMode="auto">
        <a:xfrm>
          <a:off x="4305300" y="3203156"/>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61658</xdr:rowOff>
    </xdr:from>
    <xdr:to>
      <xdr:col>22</xdr:col>
      <xdr:colOff>114300</xdr:colOff>
      <xdr:row>18</xdr:row>
      <xdr:rowOff>69431</xdr:rowOff>
    </xdr:to>
    <xdr:cxnSp macro="">
      <xdr:nvCxnSpPr>
        <xdr:cNvPr id="56" name="直線コネクタ 55"/>
        <xdr:cNvCxnSpPr/>
      </xdr:nvCxnSpPr>
      <xdr:spPr bwMode="auto">
        <a:xfrm>
          <a:off x="3606800" y="3195383"/>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54058</xdr:rowOff>
    </xdr:from>
    <xdr:to>
      <xdr:col>18</xdr:col>
      <xdr:colOff>177800</xdr:colOff>
      <xdr:row>18</xdr:row>
      <xdr:rowOff>61658</xdr:rowOff>
    </xdr:to>
    <xdr:cxnSp macro="">
      <xdr:nvCxnSpPr>
        <xdr:cNvPr id="59" name="直線コネクタ 58"/>
        <xdr:cNvCxnSpPr/>
      </xdr:nvCxnSpPr>
      <xdr:spPr bwMode="auto">
        <a:xfrm>
          <a:off x="2908300" y="3187783"/>
          <a:ext cx="698500" cy="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48493</xdr:rowOff>
    </xdr:from>
    <xdr:ext cx="762000" cy="259045"/>
    <xdr:sp macro="" textlink="">
      <xdr:nvSpPr>
        <xdr:cNvPr id="63" name="テキスト ボックス 62"/>
        <xdr:cNvSpPr txBox="1"/>
      </xdr:nvSpPr>
      <xdr:spPr>
        <a:xfrm>
          <a:off x="2527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165106</xdr:rowOff>
    </xdr:from>
    <xdr:to>
      <xdr:col>29</xdr:col>
      <xdr:colOff>177800</xdr:colOff>
      <xdr:row>18</xdr:row>
      <xdr:rowOff>95256</xdr:rowOff>
    </xdr:to>
    <xdr:sp macro="" textlink="">
      <xdr:nvSpPr>
        <xdr:cNvPr id="69" name="楕円 68"/>
        <xdr:cNvSpPr/>
      </xdr:nvSpPr>
      <xdr:spPr bwMode="auto">
        <a:xfrm>
          <a:off x="5600700" y="31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137183</xdr:rowOff>
    </xdr:from>
    <xdr:ext cx="762000" cy="259045"/>
    <xdr:sp macro="" textlink="">
      <xdr:nvSpPr>
        <xdr:cNvPr id="70" name="人口1人当たり決算額の推移該当値テキスト130"/>
        <xdr:cNvSpPr txBox="1"/>
      </xdr:nvSpPr>
      <xdr:spPr>
        <a:xfrm>
          <a:off x="5740400" y="309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33166</xdr:rowOff>
    </xdr:from>
    <xdr:to>
      <xdr:col>26</xdr:col>
      <xdr:colOff>101600</xdr:colOff>
      <xdr:row>18</xdr:row>
      <xdr:rowOff>134766</xdr:rowOff>
    </xdr:to>
    <xdr:sp macro="" textlink="">
      <xdr:nvSpPr>
        <xdr:cNvPr id="71" name="楕円 70"/>
        <xdr:cNvSpPr/>
      </xdr:nvSpPr>
      <xdr:spPr bwMode="auto">
        <a:xfrm>
          <a:off x="4953000" y="316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119543</xdr:rowOff>
    </xdr:from>
    <xdr:ext cx="736600" cy="259045"/>
    <xdr:sp macro="" textlink="">
      <xdr:nvSpPr>
        <xdr:cNvPr id="72" name="テキスト ボックス 71"/>
        <xdr:cNvSpPr txBox="1"/>
      </xdr:nvSpPr>
      <xdr:spPr>
        <a:xfrm>
          <a:off x="4622800" y="32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18631</xdr:rowOff>
    </xdr:from>
    <xdr:to>
      <xdr:col>22</xdr:col>
      <xdr:colOff>165100</xdr:colOff>
      <xdr:row>18</xdr:row>
      <xdr:rowOff>120231</xdr:rowOff>
    </xdr:to>
    <xdr:sp macro="" textlink="">
      <xdr:nvSpPr>
        <xdr:cNvPr id="73" name="楕円 72"/>
        <xdr:cNvSpPr/>
      </xdr:nvSpPr>
      <xdr:spPr bwMode="auto">
        <a:xfrm>
          <a:off x="4254500" y="31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105008</xdr:rowOff>
    </xdr:from>
    <xdr:ext cx="762000" cy="259045"/>
    <xdr:sp macro="" textlink="">
      <xdr:nvSpPr>
        <xdr:cNvPr id="74" name="テキスト ボックス 73"/>
        <xdr:cNvSpPr txBox="1"/>
      </xdr:nvSpPr>
      <xdr:spPr>
        <a:xfrm>
          <a:off x="3924300" y="32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10858</xdr:rowOff>
    </xdr:from>
    <xdr:to>
      <xdr:col>19</xdr:col>
      <xdr:colOff>38100</xdr:colOff>
      <xdr:row>18</xdr:row>
      <xdr:rowOff>112458</xdr:rowOff>
    </xdr:to>
    <xdr:sp macro="" textlink="">
      <xdr:nvSpPr>
        <xdr:cNvPr id="75" name="楕円 74"/>
        <xdr:cNvSpPr/>
      </xdr:nvSpPr>
      <xdr:spPr bwMode="auto">
        <a:xfrm>
          <a:off x="3556000" y="314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97236</xdr:rowOff>
    </xdr:from>
    <xdr:ext cx="762000" cy="259045"/>
    <xdr:sp macro="" textlink="">
      <xdr:nvSpPr>
        <xdr:cNvPr id="76" name="テキスト ボックス 75"/>
        <xdr:cNvSpPr txBox="1"/>
      </xdr:nvSpPr>
      <xdr:spPr>
        <a:xfrm>
          <a:off x="3225800" y="323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3258</xdr:rowOff>
    </xdr:from>
    <xdr:to>
      <xdr:col>15</xdr:col>
      <xdr:colOff>101600</xdr:colOff>
      <xdr:row>18</xdr:row>
      <xdr:rowOff>104858</xdr:rowOff>
    </xdr:to>
    <xdr:sp macro="" textlink="">
      <xdr:nvSpPr>
        <xdr:cNvPr id="77" name="楕円 76"/>
        <xdr:cNvSpPr/>
      </xdr:nvSpPr>
      <xdr:spPr bwMode="auto">
        <a:xfrm>
          <a:off x="2857500" y="31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89635</xdr:rowOff>
    </xdr:from>
    <xdr:ext cx="762000" cy="259045"/>
    <xdr:sp macro="" textlink="">
      <xdr:nvSpPr>
        <xdr:cNvPr id="78" name="テキスト ボックス 77"/>
        <xdr:cNvSpPr txBox="1"/>
      </xdr:nvSpPr>
      <xdr:spPr>
        <a:xfrm>
          <a:off x="2527300" y="32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320357</xdr:rowOff>
    </xdr:from>
    <xdr:to>
      <xdr:col>29</xdr:col>
      <xdr:colOff>127000</xdr:colOff>
      <xdr:row>34</xdr:row>
      <xdr:rowOff>337807</xdr:rowOff>
    </xdr:to>
    <xdr:cxnSp macro="">
      <xdr:nvCxnSpPr>
        <xdr:cNvPr id="111" name="直線コネクタ 110"/>
        <xdr:cNvCxnSpPr/>
      </xdr:nvCxnSpPr>
      <xdr:spPr bwMode="auto">
        <a:xfrm>
          <a:off x="5003800" y="6587807"/>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320357</xdr:rowOff>
    </xdr:from>
    <xdr:to>
      <xdr:col>26</xdr:col>
      <xdr:colOff>50800</xdr:colOff>
      <xdr:row>35</xdr:row>
      <xdr:rowOff>5309</xdr:rowOff>
    </xdr:to>
    <xdr:cxnSp macro="">
      <xdr:nvCxnSpPr>
        <xdr:cNvPr id="114" name="直線コネクタ 113"/>
        <xdr:cNvCxnSpPr/>
      </xdr:nvCxnSpPr>
      <xdr:spPr bwMode="auto">
        <a:xfrm flipV="1">
          <a:off x="4305300" y="6587807"/>
          <a:ext cx="698500" cy="2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5309</xdr:rowOff>
    </xdr:from>
    <xdr:to>
      <xdr:col>22</xdr:col>
      <xdr:colOff>114300</xdr:colOff>
      <xdr:row>35</xdr:row>
      <xdr:rowOff>63182</xdr:rowOff>
    </xdr:to>
    <xdr:cxnSp macro="">
      <xdr:nvCxnSpPr>
        <xdr:cNvPr id="117" name="直線コネクタ 116"/>
        <xdr:cNvCxnSpPr/>
      </xdr:nvCxnSpPr>
      <xdr:spPr bwMode="auto">
        <a:xfrm flipV="1">
          <a:off x="3606800" y="6615659"/>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12205</xdr:rowOff>
    </xdr:from>
    <xdr:to>
      <xdr:col>18</xdr:col>
      <xdr:colOff>177800</xdr:colOff>
      <xdr:row>35</xdr:row>
      <xdr:rowOff>63182</xdr:rowOff>
    </xdr:to>
    <xdr:cxnSp macro="">
      <xdr:nvCxnSpPr>
        <xdr:cNvPr id="120" name="直線コネクタ 119"/>
        <xdr:cNvCxnSpPr/>
      </xdr:nvCxnSpPr>
      <xdr:spPr bwMode="auto">
        <a:xfrm>
          <a:off x="2908300" y="6622555"/>
          <a:ext cx="698500" cy="5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294352</xdr:rowOff>
    </xdr:from>
    <xdr:ext cx="762000" cy="259045"/>
    <xdr:sp macro="" textlink="">
      <xdr:nvSpPr>
        <xdr:cNvPr id="124" name="テキスト ボックス 123"/>
        <xdr:cNvSpPr txBox="1"/>
      </xdr:nvSpPr>
      <xdr:spPr>
        <a:xfrm>
          <a:off x="2527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287007</xdr:rowOff>
    </xdr:from>
    <xdr:to>
      <xdr:col>29</xdr:col>
      <xdr:colOff>177800</xdr:colOff>
      <xdr:row>35</xdr:row>
      <xdr:rowOff>45707</xdr:rowOff>
    </xdr:to>
    <xdr:sp macro="" textlink="">
      <xdr:nvSpPr>
        <xdr:cNvPr id="130" name="楕円 129"/>
        <xdr:cNvSpPr/>
      </xdr:nvSpPr>
      <xdr:spPr bwMode="auto">
        <a:xfrm>
          <a:off x="5600700" y="65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132084</xdr:rowOff>
    </xdr:from>
    <xdr:ext cx="762000" cy="259045"/>
    <xdr:sp macro="" textlink="">
      <xdr:nvSpPr>
        <xdr:cNvPr id="131" name="人口1人当たり決算額の推移該当値テキスト445"/>
        <xdr:cNvSpPr txBox="1"/>
      </xdr:nvSpPr>
      <xdr:spPr>
        <a:xfrm>
          <a:off x="5740400" y="63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269557</xdr:rowOff>
    </xdr:from>
    <xdr:to>
      <xdr:col>26</xdr:col>
      <xdr:colOff>101600</xdr:colOff>
      <xdr:row>35</xdr:row>
      <xdr:rowOff>28257</xdr:rowOff>
    </xdr:to>
    <xdr:sp macro="" textlink="">
      <xdr:nvSpPr>
        <xdr:cNvPr id="132" name="楕円 131"/>
        <xdr:cNvSpPr/>
      </xdr:nvSpPr>
      <xdr:spPr bwMode="auto">
        <a:xfrm>
          <a:off x="4953000" y="653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38435</xdr:rowOff>
    </xdr:from>
    <xdr:ext cx="736600" cy="259045"/>
    <xdr:sp macro="" textlink="">
      <xdr:nvSpPr>
        <xdr:cNvPr id="133" name="テキスト ボックス 132"/>
        <xdr:cNvSpPr txBox="1"/>
      </xdr:nvSpPr>
      <xdr:spPr>
        <a:xfrm>
          <a:off x="4622800" y="6305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297409</xdr:rowOff>
    </xdr:from>
    <xdr:to>
      <xdr:col>22</xdr:col>
      <xdr:colOff>165100</xdr:colOff>
      <xdr:row>35</xdr:row>
      <xdr:rowOff>56109</xdr:rowOff>
    </xdr:to>
    <xdr:sp macro="" textlink="">
      <xdr:nvSpPr>
        <xdr:cNvPr id="134" name="楕円 133"/>
        <xdr:cNvSpPr/>
      </xdr:nvSpPr>
      <xdr:spPr bwMode="auto">
        <a:xfrm>
          <a:off x="4254500" y="656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66286</xdr:rowOff>
    </xdr:from>
    <xdr:ext cx="762000" cy="259045"/>
    <xdr:sp macro="" textlink="">
      <xdr:nvSpPr>
        <xdr:cNvPr id="135" name="テキスト ボックス 134"/>
        <xdr:cNvSpPr txBox="1"/>
      </xdr:nvSpPr>
      <xdr:spPr>
        <a:xfrm>
          <a:off x="3924300" y="633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12382</xdr:rowOff>
    </xdr:from>
    <xdr:to>
      <xdr:col>19</xdr:col>
      <xdr:colOff>38100</xdr:colOff>
      <xdr:row>35</xdr:row>
      <xdr:rowOff>113982</xdr:rowOff>
    </xdr:to>
    <xdr:sp macro="" textlink="">
      <xdr:nvSpPr>
        <xdr:cNvPr id="136" name="楕円 135"/>
        <xdr:cNvSpPr/>
      </xdr:nvSpPr>
      <xdr:spPr bwMode="auto">
        <a:xfrm>
          <a:off x="35560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124160</xdr:rowOff>
    </xdr:from>
    <xdr:ext cx="762000" cy="259045"/>
    <xdr:sp macro="" textlink="">
      <xdr:nvSpPr>
        <xdr:cNvPr id="137" name="テキスト ボックス 136"/>
        <xdr:cNvSpPr txBox="1"/>
      </xdr:nvSpPr>
      <xdr:spPr>
        <a:xfrm>
          <a:off x="3225800" y="639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304305</xdr:rowOff>
    </xdr:from>
    <xdr:to>
      <xdr:col>15</xdr:col>
      <xdr:colOff>101600</xdr:colOff>
      <xdr:row>35</xdr:row>
      <xdr:rowOff>63005</xdr:rowOff>
    </xdr:to>
    <xdr:sp macro="" textlink="">
      <xdr:nvSpPr>
        <xdr:cNvPr id="138" name="楕円 137"/>
        <xdr:cNvSpPr/>
      </xdr:nvSpPr>
      <xdr:spPr bwMode="auto">
        <a:xfrm>
          <a:off x="2857500" y="65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47782</xdr:rowOff>
    </xdr:from>
    <xdr:ext cx="762000" cy="259045"/>
    <xdr:sp macro="" textlink="">
      <xdr:nvSpPr>
        <xdr:cNvPr id="139" name="テキスト ボックス 138"/>
        <xdr:cNvSpPr txBox="1"/>
      </xdr:nvSpPr>
      <xdr:spPr>
        <a:xfrm>
          <a:off x="2527300" y="66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86170</xdr:rowOff>
    </xdr:from>
    <xdr:to>
      <xdr:col>24</xdr:col>
      <xdr:colOff>63500</xdr:colOff>
      <xdr:row>37</xdr:row>
      <xdr:rowOff>137147</xdr:rowOff>
    </xdr:to>
    <xdr:cxnSp macro="">
      <xdr:nvCxnSpPr>
        <xdr:cNvPr id="61" name="直線コネクタ 60"/>
        <xdr:cNvCxnSpPr/>
      </xdr:nvCxnSpPr>
      <xdr:spPr>
        <a:xfrm flipV="1">
          <a:off x="3797300" y="6429820"/>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106210</xdr:rowOff>
    </xdr:from>
    <xdr:to>
      <xdr:col>19</xdr:col>
      <xdr:colOff>177800</xdr:colOff>
      <xdr:row>37</xdr:row>
      <xdr:rowOff>137147</xdr:rowOff>
    </xdr:to>
    <xdr:cxnSp macro="">
      <xdr:nvCxnSpPr>
        <xdr:cNvPr id="64" name="直線コネクタ 63"/>
        <xdr:cNvCxnSpPr/>
      </xdr:nvCxnSpPr>
      <xdr:spPr>
        <a:xfrm>
          <a:off x="2908300" y="644986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79464</xdr:rowOff>
    </xdr:from>
    <xdr:to>
      <xdr:col>15</xdr:col>
      <xdr:colOff>50800</xdr:colOff>
      <xdr:row>37</xdr:row>
      <xdr:rowOff>106210</xdr:rowOff>
    </xdr:to>
    <xdr:cxnSp macro="">
      <xdr:nvCxnSpPr>
        <xdr:cNvPr id="67" name="直線コネクタ 66"/>
        <xdr:cNvCxnSpPr/>
      </xdr:nvCxnSpPr>
      <xdr:spPr>
        <a:xfrm>
          <a:off x="2019300" y="642311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66929</xdr:rowOff>
    </xdr:from>
    <xdr:to>
      <xdr:col>10</xdr:col>
      <xdr:colOff>114300</xdr:colOff>
      <xdr:row>37</xdr:row>
      <xdr:rowOff>79464</xdr:rowOff>
    </xdr:to>
    <xdr:cxnSp macro="">
      <xdr:nvCxnSpPr>
        <xdr:cNvPr id="70" name="直線コネクタ 69"/>
        <xdr:cNvCxnSpPr/>
      </xdr:nvCxnSpPr>
      <xdr:spPr>
        <a:xfrm>
          <a:off x="1130300" y="6410579"/>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24071</xdr:rowOff>
    </xdr:from>
    <xdr:ext cx="534377" cy="259045"/>
    <xdr:sp macro="" textlink="">
      <xdr:nvSpPr>
        <xdr:cNvPr id="74" name="テキスト ボックス 73"/>
        <xdr:cNvSpPr txBox="1"/>
      </xdr:nvSpPr>
      <xdr:spPr>
        <a:xfrm>
          <a:off x="863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35370</xdr:rowOff>
    </xdr:from>
    <xdr:to>
      <xdr:col>24</xdr:col>
      <xdr:colOff>114300</xdr:colOff>
      <xdr:row>37</xdr:row>
      <xdr:rowOff>136970</xdr:rowOff>
    </xdr:to>
    <xdr:sp macro="" textlink="">
      <xdr:nvSpPr>
        <xdr:cNvPr id="80" name="楕円 79"/>
        <xdr:cNvSpPr/>
      </xdr:nvSpPr>
      <xdr:spPr>
        <a:xfrm>
          <a:off x="4584700" y="63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13797</xdr:rowOff>
    </xdr:from>
    <xdr:ext cx="534377" cy="259045"/>
    <xdr:sp macro="" textlink="">
      <xdr:nvSpPr>
        <xdr:cNvPr id="81" name="人件費該当値テキスト"/>
        <xdr:cNvSpPr txBox="1"/>
      </xdr:nvSpPr>
      <xdr:spPr>
        <a:xfrm>
          <a:off x="4686300" y="63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86347</xdr:rowOff>
    </xdr:from>
    <xdr:to>
      <xdr:col>20</xdr:col>
      <xdr:colOff>38100</xdr:colOff>
      <xdr:row>38</xdr:row>
      <xdr:rowOff>16497</xdr:rowOff>
    </xdr:to>
    <xdr:sp macro="" textlink="">
      <xdr:nvSpPr>
        <xdr:cNvPr id="82" name="楕円 81"/>
        <xdr:cNvSpPr/>
      </xdr:nvSpPr>
      <xdr:spPr>
        <a:xfrm>
          <a:off x="3746500" y="64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7624</xdr:rowOff>
    </xdr:from>
    <xdr:ext cx="534377" cy="259045"/>
    <xdr:sp macro="" textlink="">
      <xdr:nvSpPr>
        <xdr:cNvPr id="83" name="テキスト ボックス 82"/>
        <xdr:cNvSpPr txBox="1"/>
      </xdr:nvSpPr>
      <xdr:spPr>
        <a:xfrm>
          <a:off x="3530111" y="65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55410</xdr:rowOff>
    </xdr:from>
    <xdr:to>
      <xdr:col>15</xdr:col>
      <xdr:colOff>101600</xdr:colOff>
      <xdr:row>37</xdr:row>
      <xdr:rowOff>157010</xdr:rowOff>
    </xdr:to>
    <xdr:sp macro="" textlink="">
      <xdr:nvSpPr>
        <xdr:cNvPr id="84" name="楕円 83"/>
        <xdr:cNvSpPr/>
      </xdr:nvSpPr>
      <xdr:spPr>
        <a:xfrm>
          <a:off x="2857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148137</xdr:rowOff>
    </xdr:from>
    <xdr:ext cx="534377" cy="259045"/>
    <xdr:sp macro="" textlink="">
      <xdr:nvSpPr>
        <xdr:cNvPr id="85" name="テキスト ボックス 84"/>
        <xdr:cNvSpPr txBox="1"/>
      </xdr:nvSpPr>
      <xdr:spPr>
        <a:xfrm>
          <a:off x="2641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28664</xdr:rowOff>
    </xdr:from>
    <xdr:to>
      <xdr:col>10</xdr:col>
      <xdr:colOff>165100</xdr:colOff>
      <xdr:row>37</xdr:row>
      <xdr:rowOff>130264</xdr:rowOff>
    </xdr:to>
    <xdr:sp macro="" textlink="">
      <xdr:nvSpPr>
        <xdr:cNvPr id="86" name="楕円 85"/>
        <xdr:cNvSpPr/>
      </xdr:nvSpPr>
      <xdr:spPr>
        <a:xfrm>
          <a:off x="1968500" y="63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121391</xdr:rowOff>
    </xdr:from>
    <xdr:ext cx="534377" cy="259045"/>
    <xdr:sp macro="" textlink="">
      <xdr:nvSpPr>
        <xdr:cNvPr id="87" name="テキスト ボックス 86"/>
        <xdr:cNvSpPr txBox="1"/>
      </xdr:nvSpPr>
      <xdr:spPr>
        <a:xfrm>
          <a:off x="1752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16129</xdr:rowOff>
    </xdr:from>
    <xdr:to>
      <xdr:col>6</xdr:col>
      <xdr:colOff>38100</xdr:colOff>
      <xdr:row>37</xdr:row>
      <xdr:rowOff>117729</xdr:rowOff>
    </xdr:to>
    <xdr:sp macro="" textlink="">
      <xdr:nvSpPr>
        <xdr:cNvPr id="88" name="楕円 87"/>
        <xdr:cNvSpPr/>
      </xdr:nvSpPr>
      <xdr:spPr>
        <a:xfrm>
          <a:off x="1079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108856</xdr:rowOff>
    </xdr:from>
    <xdr:ext cx="534377" cy="259045"/>
    <xdr:sp macro="" textlink="">
      <xdr:nvSpPr>
        <xdr:cNvPr id="89" name="テキスト ボックス 88"/>
        <xdr:cNvSpPr txBox="1"/>
      </xdr:nvSpPr>
      <xdr:spPr>
        <a:xfrm>
          <a:off x="863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120955</xdr:rowOff>
    </xdr:from>
    <xdr:to>
      <xdr:col>24</xdr:col>
      <xdr:colOff>63500</xdr:colOff>
      <xdr:row>58</xdr:row>
      <xdr:rowOff>138524</xdr:rowOff>
    </xdr:to>
    <xdr:cxnSp macro="">
      <xdr:nvCxnSpPr>
        <xdr:cNvPr id="121" name="直線コネクタ 120"/>
        <xdr:cNvCxnSpPr/>
      </xdr:nvCxnSpPr>
      <xdr:spPr>
        <a:xfrm>
          <a:off x="3797300" y="10065055"/>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120955</xdr:rowOff>
    </xdr:from>
    <xdr:to>
      <xdr:col>19</xdr:col>
      <xdr:colOff>177800</xdr:colOff>
      <xdr:row>58</xdr:row>
      <xdr:rowOff>139308</xdr:rowOff>
    </xdr:to>
    <xdr:cxnSp macro="">
      <xdr:nvCxnSpPr>
        <xdr:cNvPr id="124" name="直線コネクタ 123"/>
        <xdr:cNvCxnSpPr/>
      </xdr:nvCxnSpPr>
      <xdr:spPr>
        <a:xfrm flipV="1">
          <a:off x="2908300" y="10065055"/>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139308</xdr:rowOff>
    </xdr:from>
    <xdr:to>
      <xdr:col>15</xdr:col>
      <xdr:colOff>50800</xdr:colOff>
      <xdr:row>58</xdr:row>
      <xdr:rowOff>156682</xdr:rowOff>
    </xdr:to>
    <xdr:cxnSp macro="">
      <xdr:nvCxnSpPr>
        <xdr:cNvPr id="127" name="直線コネクタ 126"/>
        <xdr:cNvCxnSpPr/>
      </xdr:nvCxnSpPr>
      <xdr:spPr>
        <a:xfrm flipV="1">
          <a:off x="2019300" y="1008340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156682</xdr:rowOff>
    </xdr:from>
    <xdr:to>
      <xdr:col>10</xdr:col>
      <xdr:colOff>114300</xdr:colOff>
      <xdr:row>59</xdr:row>
      <xdr:rowOff>46464</xdr:rowOff>
    </xdr:to>
    <xdr:cxnSp macro="">
      <xdr:nvCxnSpPr>
        <xdr:cNvPr id="130" name="直線コネクタ 129"/>
        <xdr:cNvCxnSpPr/>
      </xdr:nvCxnSpPr>
      <xdr:spPr>
        <a:xfrm flipV="1">
          <a:off x="1130300" y="10100782"/>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18824</xdr:rowOff>
    </xdr:from>
    <xdr:ext cx="534377" cy="259045"/>
    <xdr:sp macro="" textlink="">
      <xdr:nvSpPr>
        <xdr:cNvPr id="134" name="テキスト ボックス 133"/>
        <xdr:cNvSpPr txBox="1"/>
      </xdr:nvSpPr>
      <xdr:spPr>
        <a:xfrm>
          <a:off x="863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87724</xdr:rowOff>
    </xdr:from>
    <xdr:to>
      <xdr:col>24</xdr:col>
      <xdr:colOff>114300</xdr:colOff>
      <xdr:row>59</xdr:row>
      <xdr:rowOff>17874</xdr:rowOff>
    </xdr:to>
    <xdr:sp macro="" textlink="">
      <xdr:nvSpPr>
        <xdr:cNvPr id="140" name="楕円 139"/>
        <xdr:cNvSpPr/>
      </xdr:nvSpPr>
      <xdr:spPr>
        <a:xfrm>
          <a:off x="4584700" y="10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66151</xdr:rowOff>
    </xdr:from>
    <xdr:ext cx="534377" cy="259045"/>
    <xdr:sp macro="" textlink="">
      <xdr:nvSpPr>
        <xdr:cNvPr id="141" name="物件費該当値テキスト"/>
        <xdr:cNvSpPr txBox="1"/>
      </xdr:nvSpPr>
      <xdr:spPr>
        <a:xfrm>
          <a:off x="4686300" y="1001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70155</xdr:rowOff>
    </xdr:from>
    <xdr:to>
      <xdr:col>20</xdr:col>
      <xdr:colOff>38100</xdr:colOff>
      <xdr:row>59</xdr:row>
      <xdr:rowOff>305</xdr:rowOff>
    </xdr:to>
    <xdr:sp macro="" textlink="">
      <xdr:nvSpPr>
        <xdr:cNvPr id="142" name="楕円 141"/>
        <xdr:cNvSpPr/>
      </xdr:nvSpPr>
      <xdr:spPr>
        <a:xfrm>
          <a:off x="3746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162882</xdr:rowOff>
    </xdr:from>
    <xdr:ext cx="534377" cy="259045"/>
    <xdr:sp macro="" textlink="">
      <xdr:nvSpPr>
        <xdr:cNvPr id="143" name="テキスト ボックス 142"/>
        <xdr:cNvSpPr txBox="1"/>
      </xdr:nvSpPr>
      <xdr:spPr>
        <a:xfrm>
          <a:off x="3530111" y="10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88508</xdr:rowOff>
    </xdr:from>
    <xdr:to>
      <xdr:col>15</xdr:col>
      <xdr:colOff>101600</xdr:colOff>
      <xdr:row>59</xdr:row>
      <xdr:rowOff>18658</xdr:rowOff>
    </xdr:to>
    <xdr:sp macro="" textlink="">
      <xdr:nvSpPr>
        <xdr:cNvPr id="144" name="楕円 143"/>
        <xdr:cNvSpPr/>
      </xdr:nvSpPr>
      <xdr:spPr>
        <a:xfrm>
          <a:off x="2857500" y="100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9785</xdr:rowOff>
    </xdr:from>
    <xdr:ext cx="534377" cy="259045"/>
    <xdr:sp macro="" textlink="">
      <xdr:nvSpPr>
        <xdr:cNvPr id="145" name="テキスト ボックス 144"/>
        <xdr:cNvSpPr txBox="1"/>
      </xdr:nvSpPr>
      <xdr:spPr>
        <a:xfrm>
          <a:off x="2641111" y="101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105882</xdr:rowOff>
    </xdr:from>
    <xdr:to>
      <xdr:col>10</xdr:col>
      <xdr:colOff>165100</xdr:colOff>
      <xdr:row>59</xdr:row>
      <xdr:rowOff>36032</xdr:rowOff>
    </xdr:to>
    <xdr:sp macro="" textlink="">
      <xdr:nvSpPr>
        <xdr:cNvPr id="146" name="楕円 145"/>
        <xdr:cNvSpPr/>
      </xdr:nvSpPr>
      <xdr:spPr>
        <a:xfrm>
          <a:off x="1968500" y="100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27159</xdr:rowOff>
    </xdr:from>
    <xdr:ext cx="534377" cy="259045"/>
    <xdr:sp macro="" textlink="">
      <xdr:nvSpPr>
        <xdr:cNvPr id="147" name="テキスト ボックス 146"/>
        <xdr:cNvSpPr txBox="1"/>
      </xdr:nvSpPr>
      <xdr:spPr>
        <a:xfrm>
          <a:off x="1752111" y="101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167114</xdr:rowOff>
    </xdr:from>
    <xdr:to>
      <xdr:col>6</xdr:col>
      <xdr:colOff>38100</xdr:colOff>
      <xdr:row>59</xdr:row>
      <xdr:rowOff>97264</xdr:rowOff>
    </xdr:to>
    <xdr:sp macro="" textlink="">
      <xdr:nvSpPr>
        <xdr:cNvPr id="148" name="楕円 147"/>
        <xdr:cNvSpPr/>
      </xdr:nvSpPr>
      <xdr:spPr>
        <a:xfrm>
          <a:off x="1079500" y="10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88391</xdr:rowOff>
    </xdr:from>
    <xdr:ext cx="534377" cy="259045"/>
    <xdr:sp macro="" textlink="">
      <xdr:nvSpPr>
        <xdr:cNvPr id="149" name="テキスト ボックス 148"/>
        <xdr:cNvSpPr txBox="1"/>
      </xdr:nvSpPr>
      <xdr:spPr>
        <a:xfrm>
          <a:off x="863111" y="10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72262</xdr:rowOff>
    </xdr:from>
    <xdr:to>
      <xdr:col>24</xdr:col>
      <xdr:colOff>63500</xdr:colOff>
      <xdr:row>76</xdr:row>
      <xdr:rowOff>77651</xdr:rowOff>
    </xdr:to>
    <xdr:cxnSp macro="">
      <xdr:nvCxnSpPr>
        <xdr:cNvPr id="180" name="直線コネクタ 179"/>
        <xdr:cNvCxnSpPr/>
      </xdr:nvCxnSpPr>
      <xdr:spPr>
        <a:xfrm>
          <a:off x="3797300" y="13102462"/>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72262</xdr:rowOff>
    </xdr:from>
    <xdr:to>
      <xdr:col>19</xdr:col>
      <xdr:colOff>177800</xdr:colOff>
      <xdr:row>76</xdr:row>
      <xdr:rowOff>72262</xdr:rowOff>
    </xdr:to>
    <xdr:cxnSp macro="">
      <xdr:nvCxnSpPr>
        <xdr:cNvPr id="183" name="直線コネクタ 182"/>
        <xdr:cNvCxnSpPr/>
      </xdr:nvCxnSpPr>
      <xdr:spPr>
        <a:xfrm>
          <a:off x="2908300" y="13102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72262</xdr:rowOff>
    </xdr:from>
    <xdr:to>
      <xdr:col>15</xdr:col>
      <xdr:colOff>50800</xdr:colOff>
      <xdr:row>76</xdr:row>
      <xdr:rowOff>82387</xdr:rowOff>
    </xdr:to>
    <xdr:cxnSp macro="">
      <xdr:nvCxnSpPr>
        <xdr:cNvPr id="186" name="直線コネクタ 185"/>
        <xdr:cNvCxnSpPr/>
      </xdr:nvCxnSpPr>
      <xdr:spPr>
        <a:xfrm flipV="1">
          <a:off x="2019300" y="1310246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82387</xdr:rowOff>
    </xdr:from>
    <xdr:to>
      <xdr:col>10</xdr:col>
      <xdr:colOff>114300</xdr:colOff>
      <xdr:row>76</xdr:row>
      <xdr:rowOff>152110</xdr:rowOff>
    </xdr:to>
    <xdr:cxnSp macro="">
      <xdr:nvCxnSpPr>
        <xdr:cNvPr id="189" name="直線コネクタ 188"/>
        <xdr:cNvCxnSpPr/>
      </xdr:nvCxnSpPr>
      <xdr:spPr>
        <a:xfrm flipV="1">
          <a:off x="1130300" y="1311258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88971</xdr:rowOff>
    </xdr:from>
    <xdr:ext cx="469744" cy="259045"/>
    <xdr:sp macro="" textlink="">
      <xdr:nvSpPr>
        <xdr:cNvPr id="193" name="テキスト ボックス 192"/>
        <xdr:cNvSpPr txBox="1"/>
      </xdr:nvSpPr>
      <xdr:spPr>
        <a:xfrm>
          <a:off x="895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26851</xdr:rowOff>
    </xdr:from>
    <xdr:to>
      <xdr:col>24</xdr:col>
      <xdr:colOff>114300</xdr:colOff>
      <xdr:row>76</xdr:row>
      <xdr:rowOff>128451</xdr:rowOff>
    </xdr:to>
    <xdr:sp macro="" textlink="">
      <xdr:nvSpPr>
        <xdr:cNvPr id="199" name="楕円 198"/>
        <xdr:cNvSpPr/>
      </xdr:nvSpPr>
      <xdr:spPr>
        <a:xfrm>
          <a:off x="45847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5278</xdr:rowOff>
    </xdr:from>
    <xdr:ext cx="469744" cy="259045"/>
    <xdr:sp macro="" textlink="">
      <xdr:nvSpPr>
        <xdr:cNvPr id="200" name="維持補修費該当値テキスト"/>
        <xdr:cNvSpPr txBox="1"/>
      </xdr:nvSpPr>
      <xdr:spPr>
        <a:xfrm>
          <a:off x="4686300" y="1303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21462</xdr:rowOff>
    </xdr:from>
    <xdr:to>
      <xdr:col>20</xdr:col>
      <xdr:colOff>38100</xdr:colOff>
      <xdr:row>76</xdr:row>
      <xdr:rowOff>123062</xdr:rowOff>
    </xdr:to>
    <xdr:sp macro="" textlink="">
      <xdr:nvSpPr>
        <xdr:cNvPr id="201" name="楕円 200"/>
        <xdr:cNvSpPr/>
      </xdr:nvSpPr>
      <xdr:spPr>
        <a:xfrm>
          <a:off x="3746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114189</xdr:rowOff>
    </xdr:from>
    <xdr:ext cx="469744" cy="259045"/>
    <xdr:sp macro="" textlink="">
      <xdr:nvSpPr>
        <xdr:cNvPr id="202" name="テキスト ボックス 201"/>
        <xdr:cNvSpPr txBox="1"/>
      </xdr:nvSpPr>
      <xdr:spPr>
        <a:xfrm>
          <a:off x="3562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21462</xdr:rowOff>
    </xdr:from>
    <xdr:to>
      <xdr:col>15</xdr:col>
      <xdr:colOff>101600</xdr:colOff>
      <xdr:row>76</xdr:row>
      <xdr:rowOff>123062</xdr:rowOff>
    </xdr:to>
    <xdr:sp macro="" textlink="">
      <xdr:nvSpPr>
        <xdr:cNvPr id="203" name="楕円 202"/>
        <xdr:cNvSpPr/>
      </xdr:nvSpPr>
      <xdr:spPr>
        <a:xfrm>
          <a:off x="2857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114189</xdr:rowOff>
    </xdr:from>
    <xdr:ext cx="469744" cy="259045"/>
    <xdr:sp macro="" textlink="">
      <xdr:nvSpPr>
        <xdr:cNvPr id="204" name="テキスト ボックス 203"/>
        <xdr:cNvSpPr txBox="1"/>
      </xdr:nvSpPr>
      <xdr:spPr>
        <a:xfrm>
          <a:off x="2673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31587</xdr:rowOff>
    </xdr:from>
    <xdr:to>
      <xdr:col>10</xdr:col>
      <xdr:colOff>165100</xdr:colOff>
      <xdr:row>76</xdr:row>
      <xdr:rowOff>133187</xdr:rowOff>
    </xdr:to>
    <xdr:sp macro="" textlink="">
      <xdr:nvSpPr>
        <xdr:cNvPr id="205" name="楕円 204"/>
        <xdr:cNvSpPr/>
      </xdr:nvSpPr>
      <xdr:spPr>
        <a:xfrm>
          <a:off x="1968500" y="130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124314</xdr:rowOff>
    </xdr:from>
    <xdr:ext cx="469744" cy="259045"/>
    <xdr:sp macro="" textlink="">
      <xdr:nvSpPr>
        <xdr:cNvPr id="206" name="テキスト ボックス 205"/>
        <xdr:cNvSpPr txBox="1"/>
      </xdr:nvSpPr>
      <xdr:spPr>
        <a:xfrm>
          <a:off x="1784428" y="131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101310</xdr:rowOff>
    </xdr:from>
    <xdr:to>
      <xdr:col>6</xdr:col>
      <xdr:colOff>38100</xdr:colOff>
      <xdr:row>77</xdr:row>
      <xdr:rowOff>31460</xdr:rowOff>
    </xdr:to>
    <xdr:sp macro="" textlink="">
      <xdr:nvSpPr>
        <xdr:cNvPr id="207" name="楕円 206"/>
        <xdr:cNvSpPr/>
      </xdr:nvSpPr>
      <xdr:spPr>
        <a:xfrm>
          <a:off x="1079500" y="131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22587</xdr:rowOff>
    </xdr:from>
    <xdr:ext cx="469744" cy="259045"/>
    <xdr:sp macro="" textlink="">
      <xdr:nvSpPr>
        <xdr:cNvPr id="208" name="テキスト ボックス 207"/>
        <xdr:cNvSpPr txBox="1"/>
      </xdr:nvSpPr>
      <xdr:spPr>
        <a:xfrm>
          <a:off x="895428" y="132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77445</xdr:rowOff>
    </xdr:from>
    <xdr:to>
      <xdr:col>24</xdr:col>
      <xdr:colOff>63500</xdr:colOff>
      <xdr:row>92</xdr:row>
      <xdr:rowOff>129412</xdr:rowOff>
    </xdr:to>
    <xdr:cxnSp macro="">
      <xdr:nvCxnSpPr>
        <xdr:cNvPr id="238" name="直線コネクタ 237"/>
        <xdr:cNvCxnSpPr/>
      </xdr:nvCxnSpPr>
      <xdr:spPr>
        <a:xfrm flipV="1">
          <a:off x="3797300" y="15850845"/>
          <a:ext cx="8382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77445</xdr:rowOff>
    </xdr:from>
    <xdr:to>
      <xdr:col>19</xdr:col>
      <xdr:colOff>177800</xdr:colOff>
      <xdr:row>92</xdr:row>
      <xdr:rowOff>129412</xdr:rowOff>
    </xdr:to>
    <xdr:cxnSp macro="">
      <xdr:nvCxnSpPr>
        <xdr:cNvPr id="241" name="直線コネクタ 240"/>
        <xdr:cNvCxnSpPr/>
      </xdr:nvCxnSpPr>
      <xdr:spPr>
        <a:xfrm>
          <a:off x="2908300" y="15850845"/>
          <a:ext cx="8890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77445</xdr:rowOff>
    </xdr:from>
    <xdr:to>
      <xdr:col>15</xdr:col>
      <xdr:colOff>50800</xdr:colOff>
      <xdr:row>93</xdr:row>
      <xdr:rowOff>96762</xdr:rowOff>
    </xdr:to>
    <xdr:cxnSp macro="">
      <xdr:nvCxnSpPr>
        <xdr:cNvPr id="244" name="直線コネクタ 243"/>
        <xdr:cNvCxnSpPr/>
      </xdr:nvCxnSpPr>
      <xdr:spPr>
        <a:xfrm flipV="1">
          <a:off x="2019300" y="15850845"/>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96762</xdr:rowOff>
    </xdr:from>
    <xdr:to>
      <xdr:col>10</xdr:col>
      <xdr:colOff>114300</xdr:colOff>
      <xdr:row>95</xdr:row>
      <xdr:rowOff>127622</xdr:rowOff>
    </xdr:to>
    <xdr:cxnSp macro="">
      <xdr:nvCxnSpPr>
        <xdr:cNvPr id="247" name="直線コネクタ 246"/>
        <xdr:cNvCxnSpPr/>
      </xdr:nvCxnSpPr>
      <xdr:spPr>
        <a:xfrm flipV="1">
          <a:off x="1130300" y="16041612"/>
          <a:ext cx="889000" cy="3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84480</xdr:rowOff>
    </xdr:from>
    <xdr:to>
      <xdr:col>6</xdr:col>
      <xdr:colOff>38100</xdr:colOff>
      <xdr:row>97</xdr:row>
      <xdr:rowOff>14630</xdr:rowOff>
    </xdr:to>
    <xdr:sp macro="" textlink="">
      <xdr:nvSpPr>
        <xdr:cNvPr id="250" name="フローチャート: 判断 249"/>
        <xdr:cNvSpPr/>
      </xdr:nvSpPr>
      <xdr:spPr>
        <a:xfrm>
          <a:off x="1079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5757</xdr:rowOff>
    </xdr:from>
    <xdr:ext cx="534377" cy="259045"/>
    <xdr:sp macro="" textlink="">
      <xdr:nvSpPr>
        <xdr:cNvPr id="251" name="テキスト ボックス 250"/>
        <xdr:cNvSpPr txBox="1"/>
      </xdr:nvSpPr>
      <xdr:spPr>
        <a:xfrm>
          <a:off x="863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26645</xdr:rowOff>
    </xdr:from>
    <xdr:to>
      <xdr:col>24</xdr:col>
      <xdr:colOff>114300</xdr:colOff>
      <xdr:row>92</xdr:row>
      <xdr:rowOff>128245</xdr:rowOff>
    </xdr:to>
    <xdr:sp macro="" textlink="">
      <xdr:nvSpPr>
        <xdr:cNvPr id="257" name="楕円 256"/>
        <xdr:cNvSpPr/>
      </xdr:nvSpPr>
      <xdr:spPr>
        <a:xfrm>
          <a:off x="4584700" y="158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49522</xdr:rowOff>
    </xdr:from>
    <xdr:ext cx="534377" cy="259045"/>
    <xdr:sp macro="" textlink="">
      <xdr:nvSpPr>
        <xdr:cNvPr id="258" name="扶助費該当値テキスト"/>
        <xdr:cNvSpPr txBox="1"/>
      </xdr:nvSpPr>
      <xdr:spPr>
        <a:xfrm>
          <a:off x="4686300" y="156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78612</xdr:rowOff>
    </xdr:from>
    <xdr:to>
      <xdr:col>20</xdr:col>
      <xdr:colOff>38100</xdr:colOff>
      <xdr:row>93</xdr:row>
      <xdr:rowOff>8762</xdr:rowOff>
    </xdr:to>
    <xdr:sp macro="" textlink="">
      <xdr:nvSpPr>
        <xdr:cNvPr id="259" name="楕円 258"/>
        <xdr:cNvSpPr/>
      </xdr:nvSpPr>
      <xdr:spPr>
        <a:xfrm>
          <a:off x="3746500" y="158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25289</xdr:rowOff>
    </xdr:from>
    <xdr:ext cx="534377" cy="259045"/>
    <xdr:sp macro="" textlink="">
      <xdr:nvSpPr>
        <xdr:cNvPr id="260" name="テキスト ボックス 259"/>
        <xdr:cNvSpPr txBox="1"/>
      </xdr:nvSpPr>
      <xdr:spPr>
        <a:xfrm>
          <a:off x="3530111" y="15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26645</xdr:rowOff>
    </xdr:from>
    <xdr:to>
      <xdr:col>15</xdr:col>
      <xdr:colOff>101600</xdr:colOff>
      <xdr:row>92</xdr:row>
      <xdr:rowOff>128245</xdr:rowOff>
    </xdr:to>
    <xdr:sp macro="" textlink="">
      <xdr:nvSpPr>
        <xdr:cNvPr id="261" name="楕円 260"/>
        <xdr:cNvSpPr/>
      </xdr:nvSpPr>
      <xdr:spPr>
        <a:xfrm>
          <a:off x="2857500" y="158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144772</xdr:rowOff>
    </xdr:from>
    <xdr:ext cx="534377" cy="259045"/>
    <xdr:sp macro="" textlink="">
      <xdr:nvSpPr>
        <xdr:cNvPr id="262" name="テキスト ボックス 261"/>
        <xdr:cNvSpPr txBox="1"/>
      </xdr:nvSpPr>
      <xdr:spPr>
        <a:xfrm>
          <a:off x="2641111" y="155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45962</xdr:rowOff>
    </xdr:from>
    <xdr:to>
      <xdr:col>10</xdr:col>
      <xdr:colOff>165100</xdr:colOff>
      <xdr:row>93</xdr:row>
      <xdr:rowOff>147562</xdr:rowOff>
    </xdr:to>
    <xdr:sp macro="" textlink="">
      <xdr:nvSpPr>
        <xdr:cNvPr id="263" name="楕円 262"/>
        <xdr:cNvSpPr/>
      </xdr:nvSpPr>
      <xdr:spPr>
        <a:xfrm>
          <a:off x="1968500" y="159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164089</xdr:rowOff>
    </xdr:from>
    <xdr:ext cx="534377" cy="259045"/>
    <xdr:sp macro="" textlink="">
      <xdr:nvSpPr>
        <xdr:cNvPr id="264" name="テキスト ボックス 263"/>
        <xdr:cNvSpPr txBox="1"/>
      </xdr:nvSpPr>
      <xdr:spPr>
        <a:xfrm>
          <a:off x="1752111" y="157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76822</xdr:rowOff>
    </xdr:from>
    <xdr:to>
      <xdr:col>6</xdr:col>
      <xdr:colOff>38100</xdr:colOff>
      <xdr:row>96</xdr:row>
      <xdr:rowOff>6972</xdr:rowOff>
    </xdr:to>
    <xdr:sp macro="" textlink="">
      <xdr:nvSpPr>
        <xdr:cNvPr id="265" name="楕円 264"/>
        <xdr:cNvSpPr/>
      </xdr:nvSpPr>
      <xdr:spPr>
        <a:xfrm>
          <a:off x="10795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23499</xdr:rowOff>
    </xdr:from>
    <xdr:ext cx="534377" cy="259045"/>
    <xdr:sp macro="" textlink="">
      <xdr:nvSpPr>
        <xdr:cNvPr id="266" name="テキスト ボックス 265"/>
        <xdr:cNvSpPr txBox="1"/>
      </xdr:nvSpPr>
      <xdr:spPr>
        <a:xfrm>
          <a:off x="863111" y="161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143782</xdr:rowOff>
    </xdr:from>
    <xdr:to>
      <xdr:col>55</xdr:col>
      <xdr:colOff>0</xdr:colOff>
      <xdr:row>36</xdr:row>
      <xdr:rowOff>15603</xdr:rowOff>
    </xdr:to>
    <xdr:cxnSp macro="">
      <xdr:nvCxnSpPr>
        <xdr:cNvPr id="297" name="直線コネクタ 296"/>
        <xdr:cNvCxnSpPr/>
      </xdr:nvCxnSpPr>
      <xdr:spPr>
        <a:xfrm>
          <a:off x="9639300" y="6144532"/>
          <a:ext cx="8382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143782</xdr:rowOff>
    </xdr:from>
    <xdr:to>
      <xdr:col>50</xdr:col>
      <xdr:colOff>114300</xdr:colOff>
      <xdr:row>36</xdr:row>
      <xdr:rowOff>70157</xdr:rowOff>
    </xdr:to>
    <xdr:cxnSp macro="">
      <xdr:nvCxnSpPr>
        <xdr:cNvPr id="300" name="直線コネクタ 299"/>
        <xdr:cNvCxnSpPr/>
      </xdr:nvCxnSpPr>
      <xdr:spPr>
        <a:xfrm flipV="1">
          <a:off x="8750300" y="6144532"/>
          <a:ext cx="889000" cy="9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56571</xdr:rowOff>
    </xdr:from>
    <xdr:to>
      <xdr:col>45</xdr:col>
      <xdr:colOff>177800</xdr:colOff>
      <xdr:row>36</xdr:row>
      <xdr:rowOff>70157</xdr:rowOff>
    </xdr:to>
    <xdr:cxnSp macro="">
      <xdr:nvCxnSpPr>
        <xdr:cNvPr id="303" name="直線コネクタ 302"/>
        <xdr:cNvCxnSpPr/>
      </xdr:nvCxnSpPr>
      <xdr:spPr>
        <a:xfrm>
          <a:off x="7861300" y="6228771"/>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56571</xdr:rowOff>
    </xdr:from>
    <xdr:to>
      <xdr:col>41</xdr:col>
      <xdr:colOff>50800</xdr:colOff>
      <xdr:row>36</xdr:row>
      <xdr:rowOff>62645</xdr:rowOff>
    </xdr:to>
    <xdr:cxnSp macro="">
      <xdr:nvCxnSpPr>
        <xdr:cNvPr id="306" name="直線コネクタ 305"/>
        <xdr:cNvCxnSpPr/>
      </xdr:nvCxnSpPr>
      <xdr:spPr>
        <a:xfrm flipV="1">
          <a:off x="6972300" y="6228771"/>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09" name="フローチャート: 判断 308"/>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162417</xdr:rowOff>
    </xdr:from>
    <xdr:ext cx="534377" cy="259045"/>
    <xdr:sp macro="" textlink="">
      <xdr:nvSpPr>
        <xdr:cNvPr id="310" name="テキスト ボックス 309"/>
        <xdr:cNvSpPr txBox="1"/>
      </xdr:nvSpPr>
      <xdr:spPr>
        <a:xfrm>
          <a:off x="6705111" y="5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136253</xdr:rowOff>
    </xdr:from>
    <xdr:to>
      <xdr:col>55</xdr:col>
      <xdr:colOff>50800</xdr:colOff>
      <xdr:row>36</xdr:row>
      <xdr:rowOff>66403</xdr:rowOff>
    </xdr:to>
    <xdr:sp macro="" textlink="">
      <xdr:nvSpPr>
        <xdr:cNvPr id="316" name="楕円 315"/>
        <xdr:cNvSpPr/>
      </xdr:nvSpPr>
      <xdr:spPr>
        <a:xfrm>
          <a:off x="104267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114680</xdr:rowOff>
    </xdr:from>
    <xdr:ext cx="534377" cy="259045"/>
    <xdr:sp macro="" textlink="">
      <xdr:nvSpPr>
        <xdr:cNvPr id="317" name="補助費等該当値テキスト"/>
        <xdr:cNvSpPr txBox="1"/>
      </xdr:nvSpPr>
      <xdr:spPr>
        <a:xfrm>
          <a:off x="10528300" y="6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92982</xdr:rowOff>
    </xdr:from>
    <xdr:to>
      <xdr:col>50</xdr:col>
      <xdr:colOff>165100</xdr:colOff>
      <xdr:row>36</xdr:row>
      <xdr:rowOff>23132</xdr:rowOff>
    </xdr:to>
    <xdr:sp macro="" textlink="">
      <xdr:nvSpPr>
        <xdr:cNvPr id="318" name="楕円 317"/>
        <xdr:cNvSpPr/>
      </xdr:nvSpPr>
      <xdr:spPr>
        <a:xfrm>
          <a:off x="9588500" y="60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39659</xdr:rowOff>
    </xdr:from>
    <xdr:ext cx="534377" cy="259045"/>
    <xdr:sp macro="" textlink="">
      <xdr:nvSpPr>
        <xdr:cNvPr id="319" name="テキスト ボックス 318"/>
        <xdr:cNvSpPr txBox="1"/>
      </xdr:nvSpPr>
      <xdr:spPr>
        <a:xfrm>
          <a:off x="9372111" y="58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19357</xdr:rowOff>
    </xdr:from>
    <xdr:to>
      <xdr:col>46</xdr:col>
      <xdr:colOff>38100</xdr:colOff>
      <xdr:row>36</xdr:row>
      <xdr:rowOff>120957</xdr:rowOff>
    </xdr:to>
    <xdr:sp macro="" textlink="">
      <xdr:nvSpPr>
        <xdr:cNvPr id="320" name="楕円 319"/>
        <xdr:cNvSpPr/>
      </xdr:nvSpPr>
      <xdr:spPr>
        <a:xfrm>
          <a:off x="8699500" y="61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112084</xdr:rowOff>
    </xdr:from>
    <xdr:ext cx="534377" cy="259045"/>
    <xdr:sp macro="" textlink="">
      <xdr:nvSpPr>
        <xdr:cNvPr id="321" name="テキスト ボックス 320"/>
        <xdr:cNvSpPr txBox="1"/>
      </xdr:nvSpPr>
      <xdr:spPr>
        <a:xfrm>
          <a:off x="8483111" y="62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5771</xdr:rowOff>
    </xdr:from>
    <xdr:to>
      <xdr:col>41</xdr:col>
      <xdr:colOff>101600</xdr:colOff>
      <xdr:row>36</xdr:row>
      <xdr:rowOff>107371</xdr:rowOff>
    </xdr:to>
    <xdr:sp macro="" textlink="">
      <xdr:nvSpPr>
        <xdr:cNvPr id="322" name="楕円 321"/>
        <xdr:cNvSpPr/>
      </xdr:nvSpPr>
      <xdr:spPr>
        <a:xfrm>
          <a:off x="7810500" y="61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123898</xdr:rowOff>
    </xdr:from>
    <xdr:ext cx="534377" cy="259045"/>
    <xdr:sp macro="" textlink="">
      <xdr:nvSpPr>
        <xdr:cNvPr id="323" name="テキスト ボックス 322"/>
        <xdr:cNvSpPr txBox="1"/>
      </xdr:nvSpPr>
      <xdr:spPr>
        <a:xfrm>
          <a:off x="7594111" y="59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11845</xdr:rowOff>
    </xdr:from>
    <xdr:to>
      <xdr:col>36</xdr:col>
      <xdr:colOff>165100</xdr:colOff>
      <xdr:row>36</xdr:row>
      <xdr:rowOff>113445</xdr:rowOff>
    </xdr:to>
    <xdr:sp macro="" textlink="">
      <xdr:nvSpPr>
        <xdr:cNvPr id="324" name="楕円 323"/>
        <xdr:cNvSpPr/>
      </xdr:nvSpPr>
      <xdr:spPr>
        <a:xfrm>
          <a:off x="6921500" y="61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104572</xdr:rowOff>
    </xdr:from>
    <xdr:ext cx="534377" cy="259045"/>
    <xdr:sp macro="" textlink="">
      <xdr:nvSpPr>
        <xdr:cNvPr id="325" name="テキスト ボックス 324"/>
        <xdr:cNvSpPr txBox="1"/>
      </xdr:nvSpPr>
      <xdr:spPr>
        <a:xfrm>
          <a:off x="6705111" y="62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144359</xdr:rowOff>
    </xdr:from>
    <xdr:to>
      <xdr:col>55</xdr:col>
      <xdr:colOff>0</xdr:colOff>
      <xdr:row>58</xdr:row>
      <xdr:rowOff>4707</xdr:rowOff>
    </xdr:to>
    <xdr:cxnSp macro="">
      <xdr:nvCxnSpPr>
        <xdr:cNvPr id="352" name="直線コネクタ 351"/>
        <xdr:cNvCxnSpPr/>
      </xdr:nvCxnSpPr>
      <xdr:spPr>
        <a:xfrm>
          <a:off x="9639300" y="9917009"/>
          <a:ext cx="8382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144359</xdr:rowOff>
    </xdr:from>
    <xdr:to>
      <xdr:col>50</xdr:col>
      <xdr:colOff>114300</xdr:colOff>
      <xdr:row>57</xdr:row>
      <xdr:rowOff>161206</xdr:rowOff>
    </xdr:to>
    <xdr:cxnSp macro="">
      <xdr:nvCxnSpPr>
        <xdr:cNvPr id="355" name="直線コネクタ 354"/>
        <xdr:cNvCxnSpPr/>
      </xdr:nvCxnSpPr>
      <xdr:spPr>
        <a:xfrm flipV="1">
          <a:off x="8750300" y="9917009"/>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145218</xdr:rowOff>
    </xdr:from>
    <xdr:to>
      <xdr:col>45</xdr:col>
      <xdr:colOff>177800</xdr:colOff>
      <xdr:row>57</xdr:row>
      <xdr:rowOff>161206</xdr:rowOff>
    </xdr:to>
    <xdr:cxnSp macro="">
      <xdr:nvCxnSpPr>
        <xdr:cNvPr id="358" name="直線コネクタ 357"/>
        <xdr:cNvCxnSpPr/>
      </xdr:nvCxnSpPr>
      <xdr:spPr>
        <a:xfrm>
          <a:off x="7861300" y="9917868"/>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59411</xdr:rowOff>
    </xdr:from>
    <xdr:to>
      <xdr:col>41</xdr:col>
      <xdr:colOff>50800</xdr:colOff>
      <xdr:row>57</xdr:row>
      <xdr:rowOff>145218</xdr:rowOff>
    </xdr:to>
    <xdr:cxnSp macro="">
      <xdr:nvCxnSpPr>
        <xdr:cNvPr id="361" name="直線コネクタ 360"/>
        <xdr:cNvCxnSpPr/>
      </xdr:nvCxnSpPr>
      <xdr:spPr>
        <a:xfrm>
          <a:off x="6972300" y="9832061"/>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4" name="フローチャート: 判断 363"/>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84557</xdr:rowOff>
    </xdr:from>
    <xdr:ext cx="534377" cy="259045"/>
    <xdr:sp macro="" textlink="">
      <xdr:nvSpPr>
        <xdr:cNvPr id="365" name="テキスト ボックス 364"/>
        <xdr:cNvSpPr txBox="1"/>
      </xdr:nvSpPr>
      <xdr:spPr>
        <a:xfrm>
          <a:off x="6705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125357</xdr:rowOff>
    </xdr:from>
    <xdr:to>
      <xdr:col>55</xdr:col>
      <xdr:colOff>50800</xdr:colOff>
      <xdr:row>58</xdr:row>
      <xdr:rowOff>55507</xdr:rowOff>
    </xdr:to>
    <xdr:sp macro="" textlink="">
      <xdr:nvSpPr>
        <xdr:cNvPr id="371" name="楕円 370"/>
        <xdr:cNvSpPr/>
      </xdr:nvSpPr>
      <xdr:spPr>
        <a:xfrm>
          <a:off x="10426700" y="9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40284</xdr:rowOff>
    </xdr:from>
    <xdr:ext cx="534377" cy="259045"/>
    <xdr:sp macro="" textlink="">
      <xdr:nvSpPr>
        <xdr:cNvPr id="372" name="普通建設事業費該当値テキスト"/>
        <xdr:cNvSpPr txBox="1"/>
      </xdr:nvSpPr>
      <xdr:spPr>
        <a:xfrm>
          <a:off x="10528300" y="98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93559</xdr:rowOff>
    </xdr:from>
    <xdr:to>
      <xdr:col>50</xdr:col>
      <xdr:colOff>165100</xdr:colOff>
      <xdr:row>58</xdr:row>
      <xdr:rowOff>23709</xdr:rowOff>
    </xdr:to>
    <xdr:sp macro="" textlink="">
      <xdr:nvSpPr>
        <xdr:cNvPr id="373" name="楕円 372"/>
        <xdr:cNvSpPr/>
      </xdr:nvSpPr>
      <xdr:spPr>
        <a:xfrm>
          <a:off x="9588500" y="98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14836</xdr:rowOff>
    </xdr:from>
    <xdr:ext cx="534377" cy="259045"/>
    <xdr:sp macro="" textlink="">
      <xdr:nvSpPr>
        <xdr:cNvPr id="374" name="テキスト ボックス 373"/>
        <xdr:cNvSpPr txBox="1"/>
      </xdr:nvSpPr>
      <xdr:spPr>
        <a:xfrm>
          <a:off x="9372111" y="99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110406</xdr:rowOff>
    </xdr:from>
    <xdr:to>
      <xdr:col>46</xdr:col>
      <xdr:colOff>38100</xdr:colOff>
      <xdr:row>58</xdr:row>
      <xdr:rowOff>40556</xdr:rowOff>
    </xdr:to>
    <xdr:sp macro="" textlink="">
      <xdr:nvSpPr>
        <xdr:cNvPr id="375" name="楕円 374"/>
        <xdr:cNvSpPr/>
      </xdr:nvSpPr>
      <xdr:spPr>
        <a:xfrm>
          <a:off x="8699500" y="98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31683</xdr:rowOff>
    </xdr:from>
    <xdr:ext cx="534377" cy="259045"/>
    <xdr:sp macro="" textlink="">
      <xdr:nvSpPr>
        <xdr:cNvPr id="376" name="テキスト ボックス 375"/>
        <xdr:cNvSpPr txBox="1"/>
      </xdr:nvSpPr>
      <xdr:spPr>
        <a:xfrm>
          <a:off x="8483111" y="99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94418</xdr:rowOff>
    </xdr:from>
    <xdr:to>
      <xdr:col>41</xdr:col>
      <xdr:colOff>101600</xdr:colOff>
      <xdr:row>58</xdr:row>
      <xdr:rowOff>24568</xdr:rowOff>
    </xdr:to>
    <xdr:sp macro="" textlink="">
      <xdr:nvSpPr>
        <xdr:cNvPr id="377" name="楕円 376"/>
        <xdr:cNvSpPr/>
      </xdr:nvSpPr>
      <xdr:spPr>
        <a:xfrm>
          <a:off x="7810500" y="9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15695</xdr:rowOff>
    </xdr:from>
    <xdr:ext cx="534377" cy="259045"/>
    <xdr:sp macro="" textlink="">
      <xdr:nvSpPr>
        <xdr:cNvPr id="378" name="テキスト ボックス 377"/>
        <xdr:cNvSpPr txBox="1"/>
      </xdr:nvSpPr>
      <xdr:spPr>
        <a:xfrm>
          <a:off x="7594111" y="99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8611</xdr:rowOff>
    </xdr:from>
    <xdr:to>
      <xdr:col>36</xdr:col>
      <xdr:colOff>165100</xdr:colOff>
      <xdr:row>57</xdr:row>
      <xdr:rowOff>110211</xdr:rowOff>
    </xdr:to>
    <xdr:sp macro="" textlink="">
      <xdr:nvSpPr>
        <xdr:cNvPr id="379" name="楕円 378"/>
        <xdr:cNvSpPr/>
      </xdr:nvSpPr>
      <xdr:spPr>
        <a:xfrm>
          <a:off x="6921500" y="97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101338</xdr:rowOff>
    </xdr:from>
    <xdr:ext cx="534377" cy="259045"/>
    <xdr:sp macro="" textlink="">
      <xdr:nvSpPr>
        <xdr:cNvPr id="380" name="テキスト ボックス 379"/>
        <xdr:cNvSpPr txBox="1"/>
      </xdr:nvSpPr>
      <xdr:spPr>
        <a:xfrm>
          <a:off x="6705111" y="9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81065</xdr:rowOff>
    </xdr:from>
    <xdr:to>
      <xdr:col>55</xdr:col>
      <xdr:colOff>0</xdr:colOff>
      <xdr:row>78</xdr:row>
      <xdr:rowOff>93427</xdr:rowOff>
    </xdr:to>
    <xdr:cxnSp macro="">
      <xdr:nvCxnSpPr>
        <xdr:cNvPr id="407" name="直線コネクタ 406"/>
        <xdr:cNvCxnSpPr/>
      </xdr:nvCxnSpPr>
      <xdr:spPr>
        <a:xfrm flipV="1">
          <a:off x="9639300" y="13454165"/>
          <a:ext cx="8382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93427</xdr:rowOff>
    </xdr:from>
    <xdr:to>
      <xdr:col>50</xdr:col>
      <xdr:colOff>114300</xdr:colOff>
      <xdr:row>78</xdr:row>
      <xdr:rowOff>117690</xdr:rowOff>
    </xdr:to>
    <xdr:cxnSp macro="">
      <xdr:nvCxnSpPr>
        <xdr:cNvPr id="410" name="直線コネクタ 409"/>
        <xdr:cNvCxnSpPr/>
      </xdr:nvCxnSpPr>
      <xdr:spPr>
        <a:xfrm flipV="1">
          <a:off x="8750300" y="13466527"/>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44466</xdr:rowOff>
    </xdr:from>
    <xdr:to>
      <xdr:col>45</xdr:col>
      <xdr:colOff>177800</xdr:colOff>
      <xdr:row>78</xdr:row>
      <xdr:rowOff>117690</xdr:rowOff>
    </xdr:to>
    <xdr:cxnSp macro="">
      <xdr:nvCxnSpPr>
        <xdr:cNvPr id="413" name="直線コネクタ 412"/>
        <xdr:cNvCxnSpPr/>
      </xdr:nvCxnSpPr>
      <xdr:spPr>
        <a:xfrm>
          <a:off x="7861300" y="13417566"/>
          <a:ext cx="889000" cy="7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44466</xdr:rowOff>
    </xdr:from>
    <xdr:to>
      <xdr:col>41</xdr:col>
      <xdr:colOff>50800</xdr:colOff>
      <xdr:row>78</xdr:row>
      <xdr:rowOff>51547</xdr:rowOff>
    </xdr:to>
    <xdr:cxnSp macro="">
      <xdr:nvCxnSpPr>
        <xdr:cNvPr id="416" name="直線コネクタ 415"/>
        <xdr:cNvCxnSpPr/>
      </xdr:nvCxnSpPr>
      <xdr:spPr>
        <a:xfrm flipV="1">
          <a:off x="6972300" y="13417566"/>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19" name="フローチャート: 判断 418"/>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98497</xdr:rowOff>
    </xdr:from>
    <xdr:ext cx="534377" cy="259045"/>
    <xdr:sp macro="" textlink="">
      <xdr:nvSpPr>
        <xdr:cNvPr id="420" name="テキスト ボックス 419"/>
        <xdr:cNvSpPr txBox="1"/>
      </xdr:nvSpPr>
      <xdr:spPr>
        <a:xfrm>
          <a:off x="6705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30265</xdr:rowOff>
    </xdr:from>
    <xdr:to>
      <xdr:col>55</xdr:col>
      <xdr:colOff>50800</xdr:colOff>
      <xdr:row>78</xdr:row>
      <xdr:rowOff>131865</xdr:rowOff>
    </xdr:to>
    <xdr:sp macro="" textlink="">
      <xdr:nvSpPr>
        <xdr:cNvPr id="426" name="楕円 425"/>
        <xdr:cNvSpPr/>
      </xdr:nvSpPr>
      <xdr:spPr>
        <a:xfrm>
          <a:off x="104267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161092</xdr:rowOff>
    </xdr:from>
    <xdr:ext cx="534377" cy="259045"/>
    <xdr:sp macro="" textlink="">
      <xdr:nvSpPr>
        <xdr:cNvPr id="427" name="普通建設事業費 （ うち新規整備　）該当値テキスト"/>
        <xdr:cNvSpPr txBox="1"/>
      </xdr:nvSpPr>
      <xdr:spPr>
        <a:xfrm>
          <a:off x="10528300" y="131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42627</xdr:rowOff>
    </xdr:from>
    <xdr:to>
      <xdr:col>50</xdr:col>
      <xdr:colOff>165100</xdr:colOff>
      <xdr:row>78</xdr:row>
      <xdr:rowOff>144227</xdr:rowOff>
    </xdr:to>
    <xdr:sp macro="" textlink="">
      <xdr:nvSpPr>
        <xdr:cNvPr id="428" name="楕円 427"/>
        <xdr:cNvSpPr/>
      </xdr:nvSpPr>
      <xdr:spPr>
        <a:xfrm>
          <a:off x="95885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135354</xdr:rowOff>
    </xdr:from>
    <xdr:ext cx="534377" cy="259045"/>
    <xdr:sp macro="" textlink="">
      <xdr:nvSpPr>
        <xdr:cNvPr id="429" name="テキスト ボックス 428"/>
        <xdr:cNvSpPr txBox="1"/>
      </xdr:nvSpPr>
      <xdr:spPr>
        <a:xfrm>
          <a:off x="9372111" y="135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66890</xdr:rowOff>
    </xdr:from>
    <xdr:to>
      <xdr:col>46</xdr:col>
      <xdr:colOff>38100</xdr:colOff>
      <xdr:row>78</xdr:row>
      <xdr:rowOff>168490</xdr:rowOff>
    </xdr:to>
    <xdr:sp macro="" textlink="">
      <xdr:nvSpPr>
        <xdr:cNvPr id="430" name="楕円 429"/>
        <xdr:cNvSpPr/>
      </xdr:nvSpPr>
      <xdr:spPr>
        <a:xfrm>
          <a:off x="8699500" y="134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159617</xdr:rowOff>
    </xdr:from>
    <xdr:ext cx="469744" cy="259045"/>
    <xdr:sp macro="" textlink="">
      <xdr:nvSpPr>
        <xdr:cNvPr id="431" name="テキスト ボックス 430"/>
        <xdr:cNvSpPr txBox="1"/>
      </xdr:nvSpPr>
      <xdr:spPr>
        <a:xfrm>
          <a:off x="8515428" y="1353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165116</xdr:rowOff>
    </xdr:from>
    <xdr:to>
      <xdr:col>41</xdr:col>
      <xdr:colOff>101600</xdr:colOff>
      <xdr:row>78</xdr:row>
      <xdr:rowOff>95266</xdr:rowOff>
    </xdr:to>
    <xdr:sp macro="" textlink="">
      <xdr:nvSpPr>
        <xdr:cNvPr id="432" name="楕円 431"/>
        <xdr:cNvSpPr/>
      </xdr:nvSpPr>
      <xdr:spPr>
        <a:xfrm>
          <a:off x="7810500" y="133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111793</xdr:rowOff>
    </xdr:from>
    <xdr:ext cx="534377" cy="259045"/>
    <xdr:sp macro="" textlink="">
      <xdr:nvSpPr>
        <xdr:cNvPr id="433" name="テキスト ボックス 432"/>
        <xdr:cNvSpPr txBox="1"/>
      </xdr:nvSpPr>
      <xdr:spPr>
        <a:xfrm>
          <a:off x="7594111" y="131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xdr:rowOff>
    </xdr:from>
    <xdr:to>
      <xdr:col>36</xdr:col>
      <xdr:colOff>165100</xdr:colOff>
      <xdr:row>78</xdr:row>
      <xdr:rowOff>102347</xdr:rowOff>
    </xdr:to>
    <xdr:sp macro="" textlink="">
      <xdr:nvSpPr>
        <xdr:cNvPr id="434" name="楕円 433"/>
        <xdr:cNvSpPr/>
      </xdr:nvSpPr>
      <xdr:spPr>
        <a:xfrm>
          <a:off x="6921500" y="1337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93474</xdr:rowOff>
    </xdr:from>
    <xdr:ext cx="534377" cy="259045"/>
    <xdr:sp macro="" textlink="">
      <xdr:nvSpPr>
        <xdr:cNvPr id="435" name="テキスト ボックス 434"/>
        <xdr:cNvSpPr txBox="1"/>
      </xdr:nvSpPr>
      <xdr:spPr>
        <a:xfrm>
          <a:off x="6705111" y="134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43202</xdr:rowOff>
    </xdr:from>
    <xdr:to>
      <xdr:col>55</xdr:col>
      <xdr:colOff>0</xdr:colOff>
      <xdr:row>97</xdr:row>
      <xdr:rowOff>153215</xdr:rowOff>
    </xdr:to>
    <xdr:cxnSp macro="">
      <xdr:nvCxnSpPr>
        <xdr:cNvPr id="468" name="直線コネクタ 467"/>
        <xdr:cNvCxnSpPr/>
      </xdr:nvCxnSpPr>
      <xdr:spPr>
        <a:xfrm>
          <a:off x="9639300" y="16502402"/>
          <a:ext cx="838200" cy="2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43202</xdr:rowOff>
    </xdr:from>
    <xdr:to>
      <xdr:col>50</xdr:col>
      <xdr:colOff>114300</xdr:colOff>
      <xdr:row>96</xdr:row>
      <xdr:rowOff>53232</xdr:rowOff>
    </xdr:to>
    <xdr:cxnSp macro="">
      <xdr:nvCxnSpPr>
        <xdr:cNvPr id="471" name="直線コネクタ 470"/>
        <xdr:cNvCxnSpPr/>
      </xdr:nvCxnSpPr>
      <xdr:spPr>
        <a:xfrm flipV="1">
          <a:off x="8750300" y="16502402"/>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53232</xdr:rowOff>
    </xdr:from>
    <xdr:to>
      <xdr:col>45</xdr:col>
      <xdr:colOff>177800</xdr:colOff>
      <xdr:row>98</xdr:row>
      <xdr:rowOff>61004</xdr:rowOff>
    </xdr:to>
    <xdr:cxnSp macro="">
      <xdr:nvCxnSpPr>
        <xdr:cNvPr id="474" name="直線コネクタ 473"/>
        <xdr:cNvCxnSpPr/>
      </xdr:nvCxnSpPr>
      <xdr:spPr>
        <a:xfrm flipV="1">
          <a:off x="7861300" y="16512432"/>
          <a:ext cx="889000" cy="3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158159</xdr:rowOff>
    </xdr:from>
    <xdr:to>
      <xdr:col>41</xdr:col>
      <xdr:colOff>50800</xdr:colOff>
      <xdr:row>98</xdr:row>
      <xdr:rowOff>61004</xdr:rowOff>
    </xdr:to>
    <xdr:cxnSp macro="">
      <xdr:nvCxnSpPr>
        <xdr:cNvPr id="477" name="直線コネクタ 476"/>
        <xdr:cNvCxnSpPr/>
      </xdr:nvCxnSpPr>
      <xdr:spPr>
        <a:xfrm>
          <a:off x="6972300" y="16274459"/>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0" name="フローチャート: 判断 479"/>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38206</xdr:rowOff>
    </xdr:from>
    <xdr:ext cx="534377" cy="259045"/>
    <xdr:sp macro="" textlink="">
      <xdr:nvSpPr>
        <xdr:cNvPr id="481" name="テキスト ボックス 480"/>
        <xdr:cNvSpPr txBox="1"/>
      </xdr:nvSpPr>
      <xdr:spPr>
        <a:xfrm>
          <a:off x="6705111" y="15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102415</xdr:rowOff>
    </xdr:from>
    <xdr:to>
      <xdr:col>55</xdr:col>
      <xdr:colOff>50800</xdr:colOff>
      <xdr:row>98</xdr:row>
      <xdr:rowOff>32565</xdr:rowOff>
    </xdr:to>
    <xdr:sp macro="" textlink="">
      <xdr:nvSpPr>
        <xdr:cNvPr id="487" name="楕円 486"/>
        <xdr:cNvSpPr/>
      </xdr:nvSpPr>
      <xdr:spPr>
        <a:xfrm>
          <a:off x="10426700" y="167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80842</xdr:rowOff>
    </xdr:from>
    <xdr:ext cx="534377" cy="259045"/>
    <xdr:sp macro="" textlink="">
      <xdr:nvSpPr>
        <xdr:cNvPr id="488" name="普通建設事業費 （ うち更新整備　）該当値テキスト"/>
        <xdr:cNvSpPr txBox="1"/>
      </xdr:nvSpPr>
      <xdr:spPr>
        <a:xfrm>
          <a:off x="10528300"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163852</xdr:rowOff>
    </xdr:from>
    <xdr:to>
      <xdr:col>50</xdr:col>
      <xdr:colOff>165100</xdr:colOff>
      <xdr:row>96</xdr:row>
      <xdr:rowOff>94002</xdr:rowOff>
    </xdr:to>
    <xdr:sp macro="" textlink="">
      <xdr:nvSpPr>
        <xdr:cNvPr id="489" name="楕円 488"/>
        <xdr:cNvSpPr/>
      </xdr:nvSpPr>
      <xdr:spPr>
        <a:xfrm>
          <a:off x="9588500" y="164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85129</xdr:rowOff>
    </xdr:from>
    <xdr:ext cx="534377" cy="259045"/>
    <xdr:sp macro="" textlink="">
      <xdr:nvSpPr>
        <xdr:cNvPr id="490" name="テキスト ボックス 489"/>
        <xdr:cNvSpPr txBox="1"/>
      </xdr:nvSpPr>
      <xdr:spPr>
        <a:xfrm>
          <a:off x="9372111" y="165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2432</xdr:rowOff>
    </xdr:from>
    <xdr:to>
      <xdr:col>46</xdr:col>
      <xdr:colOff>38100</xdr:colOff>
      <xdr:row>96</xdr:row>
      <xdr:rowOff>104032</xdr:rowOff>
    </xdr:to>
    <xdr:sp macro="" textlink="">
      <xdr:nvSpPr>
        <xdr:cNvPr id="491" name="楕円 490"/>
        <xdr:cNvSpPr/>
      </xdr:nvSpPr>
      <xdr:spPr>
        <a:xfrm>
          <a:off x="8699500" y="164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95159</xdr:rowOff>
    </xdr:from>
    <xdr:ext cx="534377" cy="259045"/>
    <xdr:sp macro="" textlink="">
      <xdr:nvSpPr>
        <xdr:cNvPr id="492" name="テキスト ボックス 491"/>
        <xdr:cNvSpPr txBox="1"/>
      </xdr:nvSpPr>
      <xdr:spPr>
        <a:xfrm>
          <a:off x="8483111" y="165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10204</xdr:rowOff>
    </xdr:from>
    <xdr:to>
      <xdr:col>41</xdr:col>
      <xdr:colOff>101600</xdr:colOff>
      <xdr:row>98</xdr:row>
      <xdr:rowOff>111804</xdr:rowOff>
    </xdr:to>
    <xdr:sp macro="" textlink="">
      <xdr:nvSpPr>
        <xdr:cNvPr id="493" name="楕円 492"/>
        <xdr:cNvSpPr/>
      </xdr:nvSpPr>
      <xdr:spPr>
        <a:xfrm>
          <a:off x="7810500" y="168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102931</xdr:rowOff>
    </xdr:from>
    <xdr:ext cx="469744" cy="259045"/>
    <xdr:sp macro="" textlink="">
      <xdr:nvSpPr>
        <xdr:cNvPr id="494" name="テキスト ボックス 493"/>
        <xdr:cNvSpPr txBox="1"/>
      </xdr:nvSpPr>
      <xdr:spPr>
        <a:xfrm>
          <a:off x="7626428" y="1690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107359</xdr:rowOff>
    </xdr:from>
    <xdr:to>
      <xdr:col>36</xdr:col>
      <xdr:colOff>165100</xdr:colOff>
      <xdr:row>95</xdr:row>
      <xdr:rowOff>37509</xdr:rowOff>
    </xdr:to>
    <xdr:sp macro="" textlink="">
      <xdr:nvSpPr>
        <xdr:cNvPr id="495" name="楕円 494"/>
        <xdr:cNvSpPr/>
      </xdr:nvSpPr>
      <xdr:spPr>
        <a:xfrm>
          <a:off x="6921500" y="1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28636</xdr:rowOff>
    </xdr:from>
    <xdr:ext cx="534377" cy="259045"/>
    <xdr:sp macro="" textlink="">
      <xdr:nvSpPr>
        <xdr:cNvPr id="496" name="テキスト ボックス 495"/>
        <xdr:cNvSpPr txBox="1"/>
      </xdr:nvSpPr>
      <xdr:spPr>
        <a:xfrm>
          <a:off x="6705111" y="163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97180</xdr:rowOff>
    </xdr:from>
    <xdr:to>
      <xdr:col>85</xdr:col>
      <xdr:colOff>127000</xdr:colOff>
      <xdr:row>39</xdr:row>
      <xdr:rowOff>98878</xdr:rowOff>
    </xdr:to>
    <xdr:cxnSp macro="">
      <xdr:nvCxnSpPr>
        <xdr:cNvPr id="527" name="直線コネクタ 526"/>
        <xdr:cNvCxnSpPr/>
      </xdr:nvCxnSpPr>
      <xdr:spPr>
        <a:xfrm>
          <a:off x="15481300" y="678373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87073</xdr:rowOff>
    </xdr:from>
    <xdr:to>
      <xdr:col>81</xdr:col>
      <xdr:colOff>50800</xdr:colOff>
      <xdr:row>39</xdr:row>
      <xdr:rowOff>97180</xdr:rowOff>
    </xdr:to>
    <xdr:cxnSp macro="">
      <xdr:nvCxnSpPr>
        <xdr:cNvPr id="530" name="直線コネクタ 529"/>
        <xdr:cNvCxnSpPr/>
      </xdr:nvCxnSpPr>
      <xdr:spPr>
        <a:xfrm>
          <a:off x="14592300" y="6773623"/>
          <a:ext cx="8890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81031</xdr:rowOff>
    </xdr:from>
    <xdr:to>
      <xdr:col>76</xdr:col>
      <xdr:colOff>114300</xdr:colOff>
      <xdr:row>39</xdr:row>
      <xdr:rowOff>87073</xdr:rowOff>
    </xdr:to>
    <xdr:cxnSp macro="">
      <xdr:nvCxnSpPr>
        <xdr:cNvPr id="533" name="直線コネクタ 532"/>
        <xdr:cNvCxnSpPr/>
      </xdr:nvCxnSpPr>
      <xdr:spPr>
        <a:xfrm>
          <a:off x="13703300" y="676758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81031</xdr:rowOff>
    </xdr:from>
    <xdr:to>
      <xdr:col>71</xdr:col>
      <xdr:colOff>177800</xdr:colOff>
      <xdr:row>39</xdr:row>
      <xdr:rowOff>98878</xdr:rowOff>
    </xdr:to>
    <xdr:cxnSp macro="">
      <xdr:nvCxnSpPr>
        <xdr:cNvPr id="536" name="直線コネクタ 535"/>
        <xdr:cNvCxnSpPr/>
      </xdr:nvCxnSpPr>
      <xdr:spPr>
        <a:xfrm flipV="1">
          <a:off x="12814300" y="6767581"/>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8" name="テキスト ボックス 537"/>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9" name="フローチャート: 判断 538"/>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0" name="テキスト ボックス 539"/>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46380</xdr:rowOff>
    </xdr:from>
    <xdr:to>
      <xdr:col>81</xdr:col>
      <xdr:colOff>101600</xdr:colOff>
      <xdr:row>39</xdr:row>
      <xdr:rowOff>147980</xdr:rowOff>
    </xdr:to>
    <xdr:sp macro="" textlink="">
      <xdr:nvSpPr>
        <xdr:cNvPr id="548" name="楕円 547"/>
        <xdr:cNvSpPr/>
      </xdr:nvSpPr>
      <xdr:spPr>
        <a:xfrm>
          <a:off x="15430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139107</xdr:rowOff>
    </xdr:from>
    <xdr:ext cx="378565" cy="259045"/>
    <xdr:sp macro="" textlink="">
      <xdr:nvSpPr>
        <xdr:cNvPr id="549" name="テキスト ボックス 548"/>
        <xdr:cNvSpPr txBox="1"/>
      </xdr:nvSpPr>
      <xdr:spPr>
        <a:xfrm>
          <a:off x="15292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36273</xdr:rowOff>
    </xdr:from>
    <xdr:to>
      <xdr:col>76</xdr:col>
      <xdr:colOff>165100</xdr:colOff>
      <xdr:row>39</xdr:row>
      <xdr:rowOff>137873</xdr:rowOff>
    </xdr:to>
    <xdr:sp macro="" textlink="">
      <xdr:nvSpPr>
        <xdr:cNvPr id="550" name="楕円 549"/>
        <xdr:cNvSpPr/>
      </xdr:nvSpPr>
      <xdr:spPr>
        <a:xfrm>
          <a:off x="14541500" y="67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129000</xdr:rowOff>
    </xdr:from>
    <xdr:ext cx="378565" cy="259045"/>
    <xdr:sp macro="" textlink="">
      <xdr:nvSpPr>
        <xdr:cNvPr id="551" name="テキスト ボックス 550"/>
        <xdr:cNvSpPr txBox="1"/>
      </xdr:nvSpPr>
      <xdr:spPr>
        <a:xfrm>
          <a:off x="14403017" y="681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30231</xdr:rowOff>
    </xdr:from>
    <xdr:to>
      <xdr:col>72</xdr:col>
      <xdr:colOff>38100</xdr:colOff>
      <xdr:row>39</xdr:row>
      <xdr:rowOff>131831</xdr:rowOff>
    </xdr:to>
    <xdr:sp macro="" textlink="">
      <xdr:nvSpPr>
        <xdr:cNvPr id="552" name="楕円 551"/>
        <xdr:cNvSpPr/>
      </xdr:nvSpPr>
      <xdr:spPr>
        <a:xfrm>
          <a:off x="13652500" y="67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148358</xdr:rowOff>
    </xdr:from>
    <xdr:ext cx="469744" cy="259045"/>
    <xdr:sp macro="" textlink="">
      <xdr:nvSpPr>
        <xdr:cNvPr id="553" name="テキスト ボックス 552"/>
        <xdr:cNvSpPr txBox="1"/>
      </xdr:nvSpPr>
      <xdr:spPr>
        <a:xfrm>
          <a:off x="13468428" y="64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158239</xdr:rowOff>
    </xdr:from>
    <xdr:to>
      <xdr:col>85</xdr:col>
      <xdr:colOff>127000</xdr:colOff>
      <xdr:row>73</xdr:row>
      <xdr:rowOff>5375</xdr:rowOff>
    </xdr:to>
    <xdr:cxnSp macro="">
      <xdr:nvCxnSpPr>
        <xdr:cNvPr id="631" name="直線コネクタ 630"/>
        <xdr:cNvCxnSpPr/>
      </xdr:nvCxnSpPr>
      <xdr:spPr>
        <a:xfrm flipV="1">
          <a:off x="15481300" y="12502639"/>
          <a:ext cx="8382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32"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5375</xdr:rowOff>
    </xdr:from>
    <xdr:to>
      <xdr:col>81</xdr:col>
      <xdr:colOff>50800</xdr:colOff>
      <xdr:row>73</xdr:row>
      <xdr:rowOff>35367</xdr:rowOff>
    </xdr:to>
    <xdr:cxnSp macro="">
      <xdr:nvCxnSpPr>
        <xdr:cNvPr id="634" name="直線コネクタ 633"/>
        <xdr:cNvCxnSpPr/>
      </xdr:nvCxnSpPr>
      <xdr:spPr>
        <a:xfrm flipV="1">
          <a:off x="14592300" y="12521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6" name="テキスト ボックス 635"/>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35367</xdr:rowOff>
    </xdr:from>
    <xdr:to>
      <xdr:col>76</xdr:col>
      <xdr:colOff>114300</xdr:colOff>
      <xdr:row>73</xdr:row>
      <xdr:rowOff>96541</xdr:rowOff>
    </xdr:to>
    <xdr:cxnSp macro="">
      <xdr:nvCxnSpPr>
        <xdr:cNvPr id="637" name="直線コネクタ 636"/>
        <xdr:cNvCxnSpPr/>
      </xdr:nvCxnSpPr>
      <xdr:spPr>
        <a:xfrm flipV="1">
          <a:off x="13703300" y="12551217"/>
          <a:ext cx="889000" cy="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9" name="テキスト ボックス 638"/>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95352</xdr:rowOff>
    </xdr:from>
    <xdr:to>
      <xdr:col>71</xdr:col>
      <xdr:colOff>177800</xdr:colOff>
      <xdr:row>73</xdr:row>
      <xdr:rowOff>96541</xdr:rowOff>
    </xdr:to>
    <xdr:cxnSp macro="">
      <xdr:nvCxnSpPr>
        <xdr:cNvPr id="640" name="直線コネクタ 639"/>
        <xdr:cNvCxnSpPr/>
      </xdr:nvCxnSpPr>
      <xdr:spPr>
        <a:xfrm>
          <a:off x="12814300" y="1261120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2" name="テキスト ボックス 641"/>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3" name="フローチャート: 判断 642"/>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151934</xdr:rowOff>
    </xdr:from>
    <xdr:ext cx="534377" cy="259045"/>
    <xdr:sp macro="" textlink="">
      <xdr:nvSpPr>
        <xdr:cNvPr id="644" name="テキスト ボックス 643"/>
        <xdr:cNvSpPr txBox="1"/>
      </xdr:nvSpPr>
      <xdr:spPr>
        <a:xfrm>
          <a:off x="12547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107439</xdr:rowOff>
    </xdr:from>
    <xdr:to>
      <xdr:col>85</xdr:col>
      <xdr:colOff>177800</xdr:colOff>
      <xdr:row>73</xdr:row>
      <xdr:rowOff>37589</xdr:rowOff>
    </xdr:to>
    <xdr:sp macro="" textlink="">
      <xdr:nvSpPr>
        <xdr:cNvPr id="650" name="楕円 649"/>
        <xdr:cNvSpPr/>
      </xdr:nvSpPr>
      <xdr:spPr>
        <a:xfrm>
          <a:off x="16268700" y="12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130316</xdr:rowOff>
    </xdr:from>
    <xdr:ext cx="534377" cy="259045"/>
    <xdr:sp macro="" textlink="">
      <xdr:nvSpPr>
        <xdr:cNvPr id="651" name="公債費該当値テキスト"/>
        <xdr:cNvSpPr txBox="1"/>
      </xdr:nvSpPr>
      <xdr:spPr>
        <a:xfrm>
          <a:off x="16370300" y="1230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126025</xdr:rowOff>
    </xdr:from>
    <xdr:to>
      <xdr:col>81</xdr:col>
      <xdr:colOff>101600</xdr:colOff>
      <xdr:row>73</xdr:row>
      <xdr:rowOff>56175</xdr:rowOff>
    </xdr:to>
    <xdr:sp macro="" textlink="">
      <xdr:nvSpPr>
        <xdr:cNvPr id="652" name="楕円 651"/>
        <xdr:cNvSpPr/>
      </xdr:nvSpPr>
      <xdr:spPr>
        <a:xfrm>
          <a:off x="15430500" y="124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72702</xdr:rowOff>
    </xdr:from>
    <xdr:ext cx="534377" cy="259045"/>
    <xdr:sp macro="" textlink="">
      <xdr:nvSpPr>
        <xdr:cNvPr id="653" name="テキスト ボックス 652"/>
        <xdr:cNvSpPr txBox="1"/>
      </xdr:nvSpPr>
      <xdr:spPr>
        <a:xfrm>
          <a:off x="15214111" y="122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156017</xdr:rowOff>
    </xdr:from>
    <xdr:to>
      <xdr:col>76</xdr:col>
      <xdr:colOff>165100</xdr:colOff>
      <xdr:row>73</xdr:row>
      <xdr:rowOff>86167</xdr:rowOff>
    </xdr:to>
    <xdr:sp macro="" textlink="">
      <xdr:nvSpPr>
        <xdr:cNvPr id="654" name="楕円 653"/>
        <xdr:cNvSpPr/>
      </xdr:nvSpPr>
      <xdr:spPr>
        <a:xfrm>
          <a:off x="14541500" y="125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102694</xdr:rowOff>
    </xdr:from>
    <xdr:ext cx="534377" cy="259045"/>
    <xdr:sp macro="" textlink="">
      <xdr:nvSpPr>
        <xdr:cNvPr id="655" name="テキスト ボックス 654"/>
        <xdr:cNvSpPr txBox="1"/>
      </xdr:nvSpPr>
      <xdr:spPr>
        <a:xfrm>
          <a:off x="14325111" y="122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45741</xdr:rowOff>
    </xdr:from>
    <xdr:to>
      <xdr:col>72</xdr:col>
      <xdr:colOff>38100</xdr:colOff>
      <xdr:row>73</xdr:row>
      <xdr:rowOff>147341</xdr:rowOff>
    </xdr:to>
    <xdr:sp macro="" textlink="">
      <xdr:nvSpPr>
        <xdr:cNvPr id="656" name="楕円 655"/>
        <xdr:cNvSpPr/>
      </xdr:nvSpPr>
      <xdr:spPr>
        <a:xfrm>
          <a:off x="13652500" y="125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163868</xdr:rowOff>
    </xdr:from>
    <xdr:ext cx="534377" cy="259045"/>
    <xdr:sp macro="" textlink="">
      <xdr:nvSpPr>
        <xdr:cNvPr id="657" name="テキスト ボックス 656"/>
        <xdr:cNvSpPr txBox="1"/>
      </xdr:nvSpPr>
      <xdr:spPr>
        <a:xfrm>
          <a:off x="13436111" y="123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44552</xdr:rowOff>
    </xdr:from>
    <xdr:to>
      <xdr:col>67</xdr:col>
      <xdr:colOff>101600</xdr:colOff>
      <xdr:row>73</xdr:row>
      <xdr:rowOff>146152</xdr:rowOff>
    </xdr:to>
    <xdr:sp macro="" textlink="">
      <xdr:nvSpPr>
        <xdr:cNvPr id="658" name="楕円 657"/>
        <xdr:cNvSpPr/>
      </xdr:nvSpPr>
      <xdr:spPr>
        <a:xfrm>
          <a:off x="12763500" y="125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137279</xdr:rowOff>
    </xdr:from>
    <xdr:ext cx="534377" cy="259045"/>
    <xdr:sp macro="" textlink="">
      <xdr:nvSpPr>
        <xdr:cNvPr id="659" name="テキスト ボックス 658"/>
        <xdr:cNvSpPr txBox="1"/>
      </xdr:nvSpPr>
      <xdr:spPr>
        <a:xfrm>
          <a:off x="12547111" y="126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32552</xdr:rowOff>
    </xdr:from>
    <xdr:to>
      <xdr:col>85</xdr:col>
      <xdr:colOff>127000</xdr:colOff>
      <xdr:row>99</xdr:row>
      <xdr:rowOff>33573</xdr:rowOff>
    </xdr:to>
    <xdr:cxnSp macro="">
      <xdr:nvCxnSpPr>
        <xdr:cNvPr id="688" name="直線コネクタ 687"/>
        <xdr:cNvCxnSpPr/>
      </xdr:nvCxnSpPr>
      <xdr:spPr>
        <a:xfrm>
          <a:off x="15481300" y="17006102"/>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28380</xdr:rowOff>
    </xdr:from>
    <xdr:to>
      <xdr:col>81</xdr:col>
      <xdr:colOff>50800</xdr:colOff>
      <xdr:row>99</xdr:row>
      <xdr:rowOff>32552</xdr:rowOff>
    </xdr:to>
    <xdr:cxnSp macro="">
      <xdr:nvCxnSpPr>
        <xdr:cNvPr id="691" name="直線コネクタ 690"/>
        <xdr:cNvCxnSpPr/>
      </xdr:nvCxnSpPr>
      <xdr:spPr>
        <a:xfrm>
          <a:off x="14592300" y="17001930"/>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23068</xdr:rowOff>
    </xdr:from>
    <xdr:to>
      <xdr:col>76</xdr:col>
      <xdr:colOff>114300</xdr:colOff>
      <xdr:row>99</xdr:row>
      <xdr:rowOff>28380</xdr:rowOff>
    </xdr:to>
    <xdr:cxnSp macro="">
      <xdr:nvCxnSpPr>
        <xdr:cNvPr id="694" name="直線コネクタ 693"/>
        <xdr:cNvCxnSpPr/>
      </xdr:nvCxnSpPr>
      <xdr:spPr>
        <a:xfrm>
          <a:off x="13703300" y="16996618"/>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23068</xdr:rowOff>
    </xdr:from>
    <xdr:to>
      <xdr:col>71</xdr:col>
      <xdr:colOff>177800</xdr:colOff>
      <xdr:row>99</xdr:row>
      <xdr:rowOff>25468</xdr:rowOff>
    </xdr:to>
    <xdr:cxnSp macro="">
      <xdr:nvCxnSpPr>
        <xdr:cNvPr id="697" name="直線コネクタ 696"/>
        <xdr:cNvCxnSpPr/>
      </xdr:nvCxnSpPr>
      <xdr:spPr>
        <a:xfrm flipV="1">
          <a:off x="12814300" y="1699661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0" name="フローチャート: 判断 699"/>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63326</xdr:rowOff>
    </xdr:from>
    <xdr:ext cx="534377" cy="259045"/>
    <xdr:sp macro="" textlink="">
      <xdr:nvSpPr>
        <xdr:cNvPr id="701" name="テキスト ボックス 700"/>
        <xdr:cNvSpPr txBox="1"/>
      </xdr:nvSpPr>
      <xdr:spPr>
        <a:xfrm>
          <a:off x="12547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154223</xdr:rowOff>
    </xdr:from>
    <xdr:to>
      <xdr:col>85</xdr:col>
      <xdr:colOff>177800</xdr:colOff>
      <xdr:row>99</xdr:row>
      <xdr:rowOff>84373</xdr:rowOff>
    </xdr:to>
    <xdr:sp macro="" textlink="">
      <xdr:nvSpPr>
        <xdr:cNvPr id="707" name="楕円 706"/>
        <xdr:cNvSpPr/>
      </xdr:nvSpPr>
      <xdr:spPr>
        <a:xfrm>
          <a:off x="16268700" y="16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153202</xdr:rowOff>
    </xdr:from>
    <xdr:to>
      <xdr:col>81</xdr:col>
      <xdr:colOff>101600</xdr:colOff>
      <xdr:row>99</xdr:row>
      <xdr:rowOff>83352</xdr:rowOff>
    </xdr:to>
    <xdr:sp macro="" textlink="">
      <xdr:nvSpPr>
        <xdr:cNvPr id="709" name="楕円 708"/>
        <xdr:cNvSpPr/>
      </xdr:nvSpPr>
      <xdr:spPr>
        <a:xfrm>
          <a:off x="15430500" y="169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74479</xdr:rowOff>
    </xdr:from>
    <xdr:ext cx="469744" cy="259045"/>
    <xdr:sp macro="" textlink="">
      <xdr:nvSpPr>
        <xdr:cNvPr id="710" name="テキスト ボックス 709"/>
        <xdr:cNvSpPr txBox="1"/>
      </xdr:nvSpPr>
      <xdr:spPr>
        <a:xfrm>
          <a:off x="15246428" y="1704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149030</xdr:rowOff>
    </xdr:from>
    <xdr:to>
      <xdr:col>76</xdr:col>
      <xdr:colOff>165100</xdr:colOff>
      <xdr:row>99</xdr:row>
      <xdr:rowOff>79180</xdr:rowOff>
    </xdr:to>
    <xdr:sp macro="" textlink="">
      <xdr:nvSpPr>
        <xdr:cNvPr id="711" name="楕円 710"/>
        <xdr:cNvSpPr/>
      </xdr:nvSpPr>
      <xdr:spPr>
        <a:xfrm>
          <a:off x="14541500" y="169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70307</xdr:rowOff>
    </xdr:from>
    <xdr:ext cx="469744" cy="259045"/>
    <xdr:sp macro="" textlink="">
      <xdr:nvSpPr>
        <xdr:cNvPr id="712" name="テキスト ボックス 711"/>
        <xdr:cNvSpPr txBox="1"/>
      </xdr:nvSpPr>
      <xdr:spPr>
        <a:xfrm>
          <a:off x="14357428" y="170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143718</xdr:rowOff>
    </xdr:from>
    <xdr:to>
      <xdr:col>72</xdr:col>
      <xdr:colOff>38100</xdr:colOff>
      <xdr:row>99</xdr:row>
      <xdr:rowOff>73868</xdr:rowOff>
    </xdr:to>
    <xdr:sp macro="" textlink="">
      <xdr:nvSpPr>
        <xdr:cNvPr id="713" name="楕円 712"/>
        <xdr:cNvSpPr/>
      </xdr:nvSpPr>
      <xdr:spPr>
        <a:xfrm>
          <a:off x="13652500" y="169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64995</xdr:rowOff>
    </xdr:from>
    <xdr:ext cx="469744" cy="259045"/>
    <xdr:sp macro="" textlink="">
      <xdr:nvSpPr>
        <xdr:cNvPr id="714" name="テキスト ボックス 713"/>
        <xdr:cNvSpPr txBox="1"/>
      </xdr:nvSpPr>
      <xdr:spPr>
        <a:xfrm>
          <a:off x="13468428" y="170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146118</xdr:rowOff>
    </xdr:from>
    <xdr:to>
      <xdr:col>67</xdr:col>
      <xdr:colOff>101600</xdr:colOff>
      <xdr:row>99</xdr:row>
      <xdr:rowOff>76268</xdr:rowOff>
    </xdr:to>
    <xdr:sp macro="" textlink="">
      <xdr:nvSpPr>
        <xdr:cNvPr id="715" name="楕円 714"/>
        <xdr:cNvSpPr/>
      </xdr:nvSpPr>
      <xdr:spPr>
        <a:xfrm>
          <a:off x="12763500" y="169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67395</xdr:rowOff>
    </xdr:from>
    <xdr:ext cx="469744" cy="259045"/>
    <xdr:sp macro="" textlink="">
      <xdr:nvSpPr>
        <xdr:cNvPr id="716" name="テキスト ボックス 715"/>
        <xdr:cNvSpPr txBox="1"/>
      </xdr:nvSpPr>
      <xdr:spPr>
        <a:xfrm>
          <a:off x="12579428" y="1704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38100</xdr:rowOff>
    </xdr:to>
    <xdr:cxnSp macro="">
      <xdr:nvCxnSpPr>
        <xdr:cNvPr id="745" name="直線コネクタ 744"/>
        <xdr:cNvCxnSpPr/>
      </xdr:nvCxnSpPr>
      <xdr:spPr>
        <a:xfrm flipV="1">
          <a:off x="21323300" y="672414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36957</xdr:rowOff>
    </xdr:from>
    <xdr:to>
      <xdr:col>111</xdr:col>
      <xdr:colOff>177800</xdr:colOff>
      <xdr:row>39</xdr:row>
      <xdr:rowOff>38100</xdr:rowOff>
    </xdr:to>
    <xdr:cxnSp macro="">
      <xdr:nvCxnSpPr>
        <xdr:cNvPr id="748" name="直線コネクタ 747"/>
        <xdr:cNvCxnSpPr/>
      </xdr:nvCxnSpPr>
      <xdr:spPr>
        <a:xfrm>
          <a:off x="20434300" y="67235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35941</xdr:rowOff>
    </xdr:from>
    <xdr:to>
      <xdr:col>107</xdr:col>
      <xdr:colOff>50800</xdr:colOff>
      <xdr:row>39</xdr:row>
      <xdr:rowOff>36957</xdr:rowOff>
    </xdr:to>
    <xdr:cxnSp macro="">
      <xdr:nvCxnSpPr>
        <xdr:cNvPr id="751" name="直線コネクタ 750"/>
        <xdr:cNvCxnSpPr/>
      </xdr:nvCxnSpPr>
      <xdr:spPr>
        <a:xfrm>
          <a:off x="19545300" y="672249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33782</xdr:rowOff>
    </xdr:from>
    <xdr:to>
      <xdr:col>102</xdr:col>
      <xdr:colOff>114300</xdr:colOff>
      <xdr:row>39</xdr:row>
      <xdr:rowOff>35941</xdr:rowOff>
    </xdr:to>
    <xdr:cxnSp macro="">
      <xdr:nvCxnSpPr>
        <xdr:cNvPr id="754" name="直線コネクタ 753"/>
        <xdr:cNvCxnSpPr/>
      </xdr:nvCxnSpPr>
      <xdr:spPr>
        <a:xfrm>
          <a:off x="18656300" y="6720332"/>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7" name="フローチャート: 判断 756"/>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170197</xdr:rowOff>
    </xdr:from>
    <xdr:ext cx="469744" cy="259045"/>
    <xdr:sp macro="" textlink="">
      <xdr:nvSpPr>
        <xdr:cNvPr id="758" name="テキスト ボックス 757"/>
        <xdr:cNvSpPr txBox="1"/>
      </xdr:nvSpPr>
      <xdr:spPr>
        <a:xfrm>
          <a:off x="18421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4" name="楕円 763"/>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73169</xdr:rowOff>
    </xdr:from>
    <xdr:ext cx="313932" cy="259045"/>
    <xdr:sp macro="" textlink="">
      <xdr:nvSpPr>
        <xdr:cNvPr id="765" name="投資及び出資金該当値テキスト"/>
        <xdr:cNvSpPr txBox="1"/>
      </xdr:nvSpPr>
      <xdr:spPr>
        <a:xfrm>
          <a:off x="22212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766" name="楕円 765"/>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80027</xdr:rowOff>
    </xdr:from>
    <xdr:ext cx="313932" cy="259045"/>
    <xdr:sp macro="" textlink="">
      <xdr:nvSpPr>
        <xdr:cNvPr id="767" name="テキスト ボックス 766"/>
        <xdr:cNvSpPr txBox="1"/>
      </xdr:nvSpPr>
      <xdr:spPr>
        <a:xfrm>
          <a:off x="21166333" y="676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157607</xdr:rowOff>
    </xdr:from>
    <xdr:to>
      <xdr:col>107</xdr:col>
      <xdr:colOff>101600</xdr:colOff>
      <xdr:row>39</xdr:row>
      <xdr:rowOff>87757</xdr:rowOff>
    </xdr:to>
    <xdr:sp macro="" textlink="">
      <xdr:nvSpPr>
        <xdr:cNvPr id="768" name="楕円 767"/>
        <xdr:cNvSpPr/>
      </xdr:nvSpPr>
      <xdr:spPr>
        <a:xfrm>
          <a:off x="20383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78884</xdr:rowOff>
    </xdr:from>
    <xdr:ext cx="313932" cy="259045"/>
    <xdr:sp macro="" textlink="">
      <xdr:nvSpPr>
        <xdr:cNvPr id="769" name="テキスト ボックス 768"/>
        <xdr:cNvSpPr txBox="1"/>
      </xdr:nvSpPr>
      <xdr:spPr>
        <a:xfrm>
          <a:off x="20277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156591</xdr:rowOff>
    </xdr:from>
    <xdr:to>
      <xdr:col>102</xdr:col>
      <xdr:colOff>165100</xdr:colOff>
      <xdr:row>39</xdr:row>
      <xdr:rowOff>86741</xdr:rowOff>
    </xdr:to>
    <xdr:sp macro="" textlink="">
      <xdr:nvSpPr>
        <xdr:cNvPr id="770" name="楕円 769"/>
        <xdr:cNvSpPr/>
      </xdr:nvSpPr>
      <xdr:spPr>
        <a:xfrm>
          <a:off x="194945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77868</xdr:rowOff>
    </xdr:from>
    <xdr:ext cx="313932" cy="259045"/>
    <xdr:sp macro="" textlink="">
      <xdr:nvSpPr>
        <xdr:cNvPr id="771" name="テキスト ボックス 770"/>
        <xdr:cNvSpPr txBox="1"/>
      </xdr:nvSpPr>
      <xdr:spPr>
        <a:xfrm>
          <a:off x="19388333" y="6764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154432</xdr:rowOff>
    </xdr:from>
    <xdr:to>
      <xdr:col>98</xdr:col>
      <xdr:colOff>38100</xdr:colOff>
      <xdr:row>39</xdr:row>
      <xdr:rowOff>84582</xdr:rowOff>
    </xdr:to>
    <xdr:sp macro="" textlink="">
      <xdr:nvSpPr>
        <xdr:cNvPr id="772" name="楕円 771"/>
        <xdr:cNvSpPr/>
      </xdr:nvSpPr>
      <xdr:spPr>
        <a:xfrm>
          <a:off x="18605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75709</xdr:rowOff>
    </xdr:from>
    <xdr:ext cx="313932" cy="259045"/>
    <xdr:sp macro="" textlink="">
      <xdr:nvSpPr>
        <xdr:cNvPr id="773" name="テキスト ボックス 772"/>
        <xdr:cNvSpPr txBox="1"/>
      </xdr:nvSpPr>
      <xdr:spPr>
        <a:xfrm>
          <a:off x="18499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118897</xdr:rowOff>
    </xdr:from>
    <xdr:to>
      <xdr:col>116</xdr:col>
      <xdr:colOff>63500</xdr:colOff>
      <xdr:row>58</xdr:row>
      <xdr:rowOff>129687</xdr:rowOff>
    </xdr:to>
    <xdr:cxnSp macro="">
      <xdr:nvCxnSpPr>
        <xdr:cNvPr id="800" name="直線コネクタ 799"/>
        <xdr:cNvCxnSpPr/>
      </xdr:nvCxnSpPr>
      <xdr:spPr>
        <a:xfrm>
          <a:off x="21323300" y="10062997"/>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118897</xdr:rowOff>
    </xdr:from>
    <xdr:to>
      <xdr:col>111</xdr:col>
      <xdr:colOff>177800</xdr:colOff>
      <xdr:row>58</xdr:row>
      <xdr:rowOff>118897</xdr:rowOff>
    </xdr:to>
    <xdr:cxnSp macro="">
      <xdr:nvCxnSpPr>
        <xdr:cNvPr id="803" name="直線コネクタ 802"/>
        <xdr:cNvCxnSpPr/>
      </xdr:nvCxnSpPr>
      <xdr:spPr>
        <a:xfrm>
          <a:off x="20434300" y="10062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118897</xdr:rowOff>
    </xdr:from>
    <xdr:to>
      <xdr:col>107</xdr:col>
      <xdr:colOff>50800</xdr:colOff>
      <xdr:row>58</xdr:row>
      <xdr:rowOff>120955</xdr:rowOff>
    </xdr:to>
    <xdr:cxnSp macro="">
      <xdr:nvCxnSpPr>
        <xdr:cNvPr id="806" name="直線コネクタ 805"/>
        <xdr:cNvCxnSpPr/>
      </xdr:nvCxnSpPr>
      <xdr:spPr>
        <a:xfrm flipV="1">
          <a:off x="19545300" y="100629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120955</xdr:rowOff>
    </xdr:from>
    <xdr:to>
      <xdr:col>102</xdr:col>
      <xdr:colOff>114300</xdr:colOff>
      <xdr:row>58</xdr:row>
      <xdr:rowOff>121000</xdr:rowOff>
    </xdr:to>
    <xdr:cxnSp macro="">
      <xdr:nvCxnSpPr>
        <xdr:cNvPr id="809" name="直線コネクタ 808"/>
        <xdr:cNvCxnSpPr/>
      </xdr:nvCxnSpPr>
      <xdr:spPr>
        <a:xfrm flipV="1">
          <a:off x="18656300" y="100650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2" name="フローチャート: 判断 811"/>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26068</xdr:rowOff>
    </xdr:from>
    <xdr:ext cx="469744" cy="259045"/>
    <xdr:sp macro="" textlink="">
      <xdr:nvSpPr>
        <xdr:cNvPr id="813" name="テキスト ボックス 812"/>
        <xdr:cNvSpPr txBox="1"/>
      </xdr:nvSpPr>
      <xdr:spPr>
        <a:xfrm>
          <a:off x="18421428"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78887</xdr:rowOff>
    </xdr:from>
    <xdr:to>
      <xdr:col>116</xdr:col>
      <xdr:colOff>114300</xdr:colOff>
      <xdr:row>59</xdr:row>
      <xdr:rowOff>9037</xdr:rowOff>
    </xdr:to>
    <xdr:sp macro="" textlink="">
      <xdr:nvSpPr>
        <xdr:cNvPr id="819" name="楕円 818"/>
        <xdr:cNvSpPr/>
      </xdr:nvSpPr>
      <xdr:spPr>
        <a:xfrm>
          <a:off x="22110700" y="100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165264</xdr:rowOff>
    </xdr:from>
    <xdr:ext cx="378565" cy="259045"/>
    <xdr:sp macro="" textlink="">
      <xdr:nvSpPr>
        <xdr:cNvPr id="820" name="貸付金該当値テキスト"/>
        <xdr:cNvSpPr txBox="1"/>
      </xdr:nvSpPr>
      <xdr:spPr>
        <a:xfrm>
          <a:off x="22212300" y="9937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68097</xdr:rowOff>
    </xdr:from>
    <xdr:to>
      <xdr:col>112</xdr:col>
      <xdr:colOff>38100</xdr:colOff>
      <xdr:row>58</xdr:row>
      <xdr:rowOff>169697</xdr:rowOff>
    </xdr:to>
    <xdr:sp macro="" textlink="">
      <xdr:nvSpPr>
        <xdr:cNvPr id="821" name="楕円 820"/>
        <xdr:cNvSpPr/>
      </xdr:nvSpPr>
      <xdr:spPr>
        <a:xfrm>
          <a:off x="21272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160824</xdr:rowOff>
    </xdr:from>
    <xdr:ext cx="378565" cy="259045"/>
    <xdr:sp macro="" textlink="">
      <xdr:nvSpPr>
        <xdr:cNvPr id="822" name="テキスト ボックス 821"/>
        <xdr:cNvSpPr txBox="1"/>
      </xdr:nvSpPr>
      <xdr:spPr>
        <a:xfrm>
          <a:off x="21134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68097</xdr:rowOff>
    </xdr:from>
    <xdr:to>
      <xdr:col>107</xdr:col>
      <xdr:colOff>101600</xdr:colOff>
      <xdr:row>58</xdr:row>
      <xdr:rowOff>169697</xdr:rowOff>
    </xdr:to>
    <xdr:sp macro="" textlink="">
      <xdr:nvSpPr>
        <xdr:cNvPr id="823" name="楕円 822"/>
        <xdr:cNvSpPr/>
      </xdr:nvSpPr>
      <xdr:spPr>
        <a:xfrm>
          <a:off x="20383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160824</xdr:rowOff>
    </xdr:from>
    <xdr:ext cx="378565" cy="259045"/>
    <xdr:sp macro="" textlink="">
      <xdr:nvSpPr>
        <xdr:cNvPr id="824" name="テキスト ボックス 823"/>
        <xdr:cNvSpPr txBox="1"/>
      </xdr:nvSpPr>
      <xdr:spPr>
        <a:xfrm>
          <a:off x="20245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70155</xdr:rowOff>
    </xdr:from>
    <xdr:to>
      <xdr:col>102</xdr:col>
      <xdr:colOff>165100</xdr:colOff>
      <xdr:row>59</xdr:row>
      <xdr:rowOff>305</xdr:rowOff>
    </xdr:to>
    <xdr:sp macro="" textlink="">
      <xdr:nvSpPr>
        <xdr:cNvPr id="825" name="楕円 824"/>
        <xdr:cNvSpPr/>
      </xdr:nvSpPr>
      <xdr:spPr>
        <a:xfrm>
          <a:off x="19494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162882</xdr:rowOff>
    </xdr:from>
    <xdr:ext cx="378565" cy="259045"/>
    <xdr:sp macro="" textlink="">
      <xdr:nvSpPr>
        <xdr:cNvPr id="826" name="テキスト ボックス 825"/>
        <xdr:cNvSpPr txBox="1"/>
      </xdr:nvSpPr>
      <xdr:spPr>
        <a:xfrm>
          <a:off x="19356017" y="1010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70200</xdr:rowOff>
    </xdr:from>
    <xdr:to>
      <xdr:col>98</xdr:col>
      <xdr:colOff>38100</xdr:colOff>
      <xdr:row>59</xdr:row>
      <xdr:rowOff>350</xdr:rowOff>
    </xdr:to>
    <xdr:sp macro="" textlink="">
      <xdr:nvSpPr>
        <xdr:cNvPr id="827" name="楕円 826"/>
        <xdr:cNvSpPr/>
      </xdr:nvSpPr>
      <xdr:spPr>
        <a:xfrm>
          <a:off x="18605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162927</xdr:rowOff>
    </xdr:from>
    <xdr:ext cx="378565" cy="259045"/>
    <xdr:sp macro="" textlink="">
      <xdr:nvSpPr>
        <xdr:cNvPr id="828" name="テキスト ボックス 827"/>
        <xdr:cNvSpPr txBox="1"/>
      </xdr:nvSpPr>
      <xdr:spPr>
        <a:xfrm>
          <a:off x="18467017" y="1010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98072</xdr:rowOff>
    </xdr:from>
    <xdr:to>
      <xdr:col>116</xdr:col>
      <xdr:colOff>63500</xdr:colOff>
      <xdr:row>77</xdr:row>
      <xdr:rowOff>127580</xdr:rowOff>
    </xdr:to>
    <xdr:cxnSp macro="">
      <xdr:nvCxnSpPr>
        <xdr:cNvPr id="855" name="直線コネクタ 854"/>
        <xdr:cNvCxnSpPr/>
      </xdr:nvCxnSpPr>
      <xdr:spPr>
        <a:xfrm flipV="1">
          <a:off x="21323300" y="13299722"/>
          <a:ext cx="8382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120648</xdr:rowOff>
    </xdr:from>
    <xdr:to>
      <xdr:col>111</xdr:col>
      <xdr:colOff>177800</xdr:colOff>
      <xdr:row>77</xdr:row>
      <xdr:rowOff>127580</xdr:rowOff>
    </xdr:to>
    <xdr:cxnSp macro="">
      <xdr:nvCxnSpPr>
        <xdr:cNvPr id="858" name="直線コネクタ 857"/>
        <xdr:cNvCxnSpPr/>
      </xdr:nvCxnSpPr>
      <xdr:spPr>
        <a:xfrm>
          <a:off x="20434300" y="1332229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108944</xdr:rowOff>
    </xdr:from>
    <xdr:to>
      <xdr:col>107</xdr:col>
      <xdr:colOff>50800</xdr:colOff>
      <xdr:row>77</xdr:row>
      <xdr:rowOff>120648</xdr:rowOff>
    </xdr:to>
    <xdr:cxnSp macro="">
      <xdr:nvCxnSpPr>
        <xdr:cNvPr id="861" name="直線コネクタ 860"/>
        <xdr:cNvCxnSpPr/>
      </xdr:nvCxnSpPr>
      <xdr:spPr>
        <a:xfrm>
          <a:off x="19545300" y="1331059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108944</xdr:rowOff>
    </xdr:from>
    <xdr:to>
      <xdr:col>102</xdr:col>
      <xdr:colOff>114300</xdr:colOff>
      <xdr:row>77</xdr:row>
      <xdr:rowOff>132490</xdr:rowOff>
    </xdr:to>
    <xdr:cxnSp macro="">
      <xdr:nvCxnSpPr>
        <xdr:cNvPr id="864" name="直線コネクタ 863"/>
        <xdr:cNvCxnSpPr/>
      </xdr:nvCxnSpPr>
      <xdr:spPr>
        <a:xfrm flipV="1">
          <a:off x="18656300" y="13310594"/>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7" name="フローチャート: 判断 866"/>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6636</xdr:rowOff>
    </xdr:from>
    <xdr:ext cx="534377" cy="259045"/>
    <xdr:sp macro="" textlink="">
      <xdr:nvSpPr>
        <xdr:cNvPr id="868" name="テキスト ボックス 867"/>
        <xdr:cNvSpPr txBox="1"/>
      </xdr:nvSpPr>
      <xdr:spPr>
        <a:xfrm>
          <a:off x="18389111" y="13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47272</xdr:rowOff>
    </xdr:from>
    <xdr:to>
      <xdr:col>116</xdr:col>
      <xdr:colOff>114300</xdr:colOff>
      <xdr:row>77</xdr:row>
      <xdr:rowOff>148872</xdr:rowOff>
    </xdr:to>
    <xdr:sp macro="" textlink="">
      <xdr:nvSpPr>
        <xdr:cNvPr id="874" name="楕円 873"/>
        <xdr:cNvSpPr/>
      </xdr:nvSpPr>
      <xdr:spPr>
        <a:xfrm>
          <a:off x="22110700" y="132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6649</xdr:rowOff>
    </xdr:from>
    <xdr:ext cx="534377" cy="259045"/>
    <xdr:sp macro="" textlink="">
      <xdr:nvSpPr>
        <xdr:cNvPr id="875" name="繰出金該当値テキスト"/>
        <xdr:cNvSpPr txBox="1"/>
      </xdr:nvSpPr>
      <xdr:spPr>
        <a:xfrm>
          <a:off x="22212300" y="130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76780</xdr:rowOff>
    </xdr:from>
    <xdr:to>
      <xdr:col>112</xdr:col>
      <xdr:colOff>38100</xdr:colOff>
      <xdr:row>78</xdr:row>
      <xdr:rowOff>6930</xdr:rowOff>
    </xdr:to>
    <xdr:sp macro="" textlink="">
      <xdr:nvSpPr>
        <xdr:cNvPr id="876" name="楕円 875"/>
        <xdr:cNvSpPr/>
      </xdr:nvSpPr>
      <xdr:spPr>
        <a:xfrm>
          <a:off x="21272500" y="132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23457</xdr:rowOff>
    </xdr:from>
    <xdr:ext cx="534377" cy="259045"/>
    <xdr:sp macro="" textlink="">
      <xdr:nvSpPr>
        <xdr:cNvPr id="877" name="テキスト ボックス 876"/>
        <xdr:cNvSpPr txBox="1"/>
      </xdr:nvSpPr>
      <xdr:spPr>
        <a:xfrm>
          <a:off x="21056111" y="1305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69848</xdr:rowOff>
    </xdr:from>
    <xdr:to>
      <xdr:col>107</xdr:col>
      <xdr:colOff>101600</xdr:colOff>
      <xdr:row>77</xdr:row>
      <xdr:rowOff>171448</xdr:rowOff>
    </xdr:to>
    <xdr:sp macro="" textlink="">
      <xdr:nvSpPr>
        <xdr:cNvPr id="878" name="楕円 877"/>
        <xdr:cNvSpPr/>
      </xdr:nvSpPr>
      <xdr:spPr>
        <a:xfrm>
          <a:off x="20383500" y="132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16525</xdr:rowOff>
    </xdr:from>
    <xdr:ext cx="534377" cy="259045"/>
    <xdr:sp macro="" textlink="">
      <xdr:nvSpPr>
        <xdr:cNvPr id="879" name="テキスト ボックス 878"/>
        <xdr:cNvSpPr txBox="1"/>
      </xdr:nvSpPr>
      <xdr:spPr>
        <a:xfrm>
          <a:off x="20167111" y="130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58144</xdr:rowOff>
    </xdr:from>
    <xdr:to>
      <xdr:col>102</xdr:col>
      <xdr:colOff>165100</xdr:colOff>
      <xdr:row>77</xdr:row>
      <xdr:rowOff>159744</xdr:rowOff>
    </xdr:to>
    <xdr:sp macro="" textlink="">
      <xdr:nvSpPr>
        <xdr:cNvPr id="880" name="楕円 879"/>
        <xdr:cNvSpPr/>
      </xdr:nvSpPr>
      <xdr:spPr>
        <a:xfrm>
          <a:off x="19494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4821</xdr:rowOff>
    </xdr:from>
    <xdr:ext cx="534377" cy="259045"/>
    <xdr:sp macro="" textlink="">
      <xdr:nvSpPr>
        <xdr:cNvPr id="881" name="テキスト ボックス 880"/>
        <xdr:cNvSpPr txBox="1"/>
      </xdr:nvSpPr>
      <xdr:spPr>
        <a:xfrm>
          <a:off x="19278111" y="13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81690</xdr:rowOff>
    </xdr:from>
    <xdr:to>
      <xdr:col>98</xdr:col>
      <xdr:colOff>38100</xdr:colOff>
      <xdr:row>78</xdr:row>
      <xdr:rowOff>11840</xdr:rowOff>
    </xdr:to>
    <xdr:sp macro="" textlink="">
      <xdr:nvSpPr>
        <xdr:cNvPr id="882" name="楕円 881"/>
        <xdr:cNvSpPr/>
      </xdr:nvSpPr>
      <xdr:spPr>
        <a:xfrm>
          <a:off x="18605500" y="132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2967</xdr:rowOff>
    </xdr:from>
    <xdr:ext cx="534377" cy="259045"/>
    <xdr:sp macro="" textlink="">
      <xdr:nvSpPr>
        <xdr:cNvPr id="883" name="テキスト ボックス 882"/>
        <xdr:cNvSpPr txBox="1"/>
      </xdr:nvSpPr>
      <xdr:spPr>
        <a:xfrm>
          <a:off x="18389111" y="133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的に類似団体平均を下回っているものの、扶助費については類似団体平均を上回る傾向が続いている。扶助費の割合を多く占めるものとして、児童手当や生活保護費がある。今後も支出の動向を注視しつつ、資格審査等の適正執行に努める。また、公債費については合併特例債を活用した基礎整備等の推進により決算額が増加している。今後も公債費や維持補修費等、各施設の老朽化の影響による修繕費の増加が予想されるが、修繕計画の見直しや類似施設の統廃合の検討などを行っていくとともに、類似団体平均を上回っている繰出金についても主に基準外の繰出金について重点的に削減を図り、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143,693
140,065
123.58
50,834,605
49,703,963
1,035,409
30,268,878
58,536,622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xdr:rowOff>
    </xdr:from>
    <xdr:to>
      <xdr:col>24</xdr:col>
      <xdr:colOff>63500</xdr:colOff>
      <xdr:row>38</xdr:row>
      <xdr:rowOff>5080</xdr:rowOff>
    </xdr:to>
    <xdr:cxnSp macro="">
      <xdr:nvCxnSpPr>
        <xdr:cNvPr id="61" name="直線コネクタ 60"/>
        <xdr:cNvCxnSpPr/>
      </xdr:nvCxnSpPr>
      <xdr:spPr>
        <a:xfrm>
          <a:off x="3797300" y="6353810"/>
          <a:ext cx="8382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37</xdr:row>
      <xdr:rowOff>10160</xdr:rowOff>
    </xdr:to>
    <xdr:cxnSp macro="">
      <xdr:nvCxnSpPr>
        <xdr:cNvPr id="64" name="直線コネクタ 63"/>
        <xdr:cNvCxnSpPr/>
      </xdr:nvCxnSpPr>
      <xdr:spPr>
        <a:xfrm>
          <a:off x="2908300" y="62318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59690</xdr:rowOff>
    </xdr:from>
    <xdr:to>
      <xdr:col>15</xdr:col>
      <xdr:colOff>50800</xdr:colOff>
      <xdr:row>36</xdr:row>
      <xdr:rowOff>80010</xdr:rowOff>
    </xdr:to>
    <xdr:cxnSp macro="">
      <xdr:nvCxnSpPr>
        <xdr:cNvPr id="67" name="直線コネクタ 66"/>
        <xdr:cNvCxnSpPr/>
      </xdr:nvCxnSpPr>
      <xdr:spPr>
        <a:xfrm flipV="1">
          <a:off x="2019300" y="623189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170180</xdr:rowOff>
    </xdr:from>
    <xdr:to>
      <xdr:col>10</xdr:col>
      <xdr:colOff>114300</xdr:colOff>
      <xdr:row>36</xdr:row>
      <xdr:rowOff>80010</xdr:rowOff>
    </xdr:to>
    <xdr:cxnSp macro="">
      <xdr:nvCxnSpPr>
        <xdr:cNvPr id="70" name="直線コネクタ 69"/>
        <xdr:cNvCxnSpPr/>
      </xdr:nvCxnSpPr>
      <xdr:spPr>
        <a:xfrm>
          <a:off x="1130300" y="617093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170197</xdr:rowOff>
    </xdr:from>
    <xdr:ext cx="469744" cy="259045"/>
    <xdr:sp macro="" textlink="">
      <xdr:nvSpPr>
        <xdr:cNvPr id="74" name="テキスト ボックス 73"/>
        <xdr:cNvSpPr txBox="1"/>
      </xdr:nvSpPr>
      <xdr:spPr>
        <a:xfrm>
          <a:off x="895428"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125730</xdr:rowOff>
    </xdr:from>
    <xdr:to>
      <xdr:col>24</xdr:col>
      <xdr:colOff>114300</xdr:colOff>
      <xdr:row>38</xdr:row>
      <xdr:rowOff>55880</xdr:rowOff>
    </xdr:to>
    <xdr:sp macro="" textlink="">
      <xdr:nvSpPr>
        <xdr:cNvPr id="80" name="楕円 79"/>
        <xdr:cNvSpPr/>
      </xdr:nvSpPr>
      <xdr:spPr>
        <a:xfrm>
          <a:off x="45847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104157</xdr:rowOff>
    </xdr:from>
    <xdr:ext cx="469744" cy="259045"/>
    <xdr:sp macro="" textlink="">
      <xdr:nvSpPr>
        <xdr:cNvPr id="81" name="議会費該当値テキスト"/>
        <xdr:cNvSpPr txBox="1"/>
      </xdr:nvSpPr>
      <xdr:spPr>
        <a:xfrm>
          <a:off x="4686300"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130810</xdr:rowOff>
    </xdr:from>
    <xdr:to>
      <xdr:col>20</xdr:col>
      <xdr:colOff>38100</xdr:colOff>
      <xdr:row>37</xdr:row>
      <xdr:rowOff>60960</xdr:rowOff>
    </xdr:to>
    <xdr:sp macro="" textlink="">
      <xdr:nvSpPr>
        <xdr:cNvPr id="82" name="楕円 81"/>
        <xdr:cNvSpPr/>
      </xdr:nvSpPr>
      <xdr:spPr>
        <a:xfrm>
          <a:off x="3746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52087</xdr:rowOff>
    </xdr:from>
    <xdr:ext cx="469744" cy="259045"/>
    <xdr:sp macro="" textlink="">
      <xdr:nvSpPr>
        <xdr:cNvPr id="83" name="テキスト ボックス 82"/>
        <xdr:cNvSpPr txBox="1"/>
      </xdr:nvSpPr>
      <xdr:spPr>
        <a:xfrm>
          <a:off x="3562428"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84" name="楕円 83"/>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101617</xdr:rowOff>
    </xdr:from>
    <xdr:ext cx="469744" cy="259045"/>
    <xdr:sp macro="" textlink="">
      <xdr:nvSpPr>
        <xdr:cNvPr id="85" name="テキスト ボックス 84"/>
        <xdr:cNvSpPr txBox="1"/>
      </xdr:nvSpPr>
      <xdr:spPr>
        <a:xfrm>
          <a:off x="2673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29210</xdr:rowOff>
    </xdr:from>
    <xdr:to>
      <xdr:col>10</xdr:col>
      <xdr:colOff>165100</xdr:colOff>
      <xdr:row>36</xdr:row>
      <xdr:rowOff>130810</xdr:rowOff>
    </xdr:to>
    <xdr:sp macro="" textlink="">
      <xdr:nvSpPr>
        <xdr:cNvPr id="86" name="楕円 85"/>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121937</xdr:rowOff>
    </xdr:from>
    <xdr:ext cx="469744" cy="259045"/>
    <xdr:sp macro="" textlink="">
      <xdr:nvSpPr>
        <xdr:cNvPr id="87" name="テキスト ボックス 86"/>
        <xdr:cNvSpPr txBox="1"/>
      </xdr:nvSpPr>
      <xdr:spPr>
        <a:xfrm>
          <a:off x="1784428"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119380</xdr:rowOff>
    </xdr:from>
    <xdr:to>
      <xdr:col>6</xdr:col>
      <xdr:colOff>38100</xdr:colOff>
      <xdr:row>36</xdr:row>
      <xdr:rowOff>49530</xdr:rowOff>
    </xdr:to>
    <xdr:sp macro="" textlink="">
      <xdr:nvSpPr>
        <xdr:cNvPr id="88" name="楕円 87"/>
        <xdr:cNvSpPr/>
      </xdr:nvSpPr>
      <xdr:spPr>
        <a:xfrm>
          <a:off x="1079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40657</xdr:rowOff>
    </xdr:from>
    <xdr:ext cx="469744" cy="259045"/>
    <xdr:sp macro="" textlink="">
      <xdr:nvSpPr>
        <xdr:cNvPr id="89" name="テキスト ボックス 88"/>
        <xdr:cNvSpPr txBox="1"/>
      </xdr:nvSpPr>
      <xdr:spPr>
        <a:xfrm>
          <a:off x="895428"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90802</xdr:rowOff>
    </xdr:from>
    <xdr:to>
      <xdr:col>24</xdr:col>
      <xdr:colOff>63500</xdr:colOff>
      <xdr:row>58</xdr:row>
      <xdr:rowOff>91305</xdr:rowOff>
    </xdr:to>
    <xdr:cxnSp macro="">
      <xdr:nvCxnSpPr>
        <xdr:cNvPr id="118" name="直線コネクタ 117"/>
        <xdr:cNvCxnSpPr/>
      </xdr:nvCxnSpPr>
      <xdr:spPr>
        <a:xfrm flipV="1">
          <a:off x="3797300" y="1003490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76572</xdr:rowOff>
    </xdr:from>
    <xdr:to>
      <xdr:col>19</xdr:col>
      <xdr:colOff>177800</xdr:colOff>
      <xdr:row>58</xdr:row>
      <xdr:rowOff>91305</xdr:rowOff>
    </xdr:to>
    <xdr:cxnSp macro="">
      <xdr:nvCxnSpPr>
        <xdr:cNvPr id="121" name="直線コネクタ 120"/>
        <xdr:cNvCxnSpPr/>
      </xdr:nvCxnSpPr>
      <xdr:spPr>
        <a:xfrm>
          <a:off x="2908300" y="10020672"/>
          <a:ext cx="8890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76572</xdr:rowOff>
    </xdr:from>
    <xdr:to>
      <xdr:col>15</xdr:col>
      <xdr:colOff>50800</xdr:colOff>
      <xdr:row>58</xdr:row>
      <xdr:rowOff>78599</xdr:rowOff>
    </xdr:to>
    <xdr:cxnSp macro="">
      <xdr:nvCxnSpPr>
        <xdr:cNvPr id="124" name="直線コネクタ 123"/>
        <xdr:cNvCxnSpPr/>
      </xdr:nvCxnSpPr>
      <xdr:spPr>
        <a:xfrm flipV="1">
          <a:off x="2019300" y="10020672"/>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78599</xdr:rowOff>
    </xdr:from>
    <xdr:to>
      <xdr:col>10</xdr:col>
      <xdr:colOff>114300</xdr:colOff>
      <xdr:row>58</xdr:row>
      <xdr:rowOff>81677</xdr:rowOff>
    </xdr:to>
    <xdr:cxnSp macro="">
      <xdr:nvCxnSpPr>
        <xdr:cNvPr id="127" name="直線コネクタ 126"/>
        <xdr:cNvCxnSpPr/>
      </xdr:nvCxnSpPr>
      <xdr:spPr>
        <a:xfrm flipV="1">
          <a:off x="1130300" y="10022699"/>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66560</xdr:rowOff>
    </xdr:from>
    <xdr:ext cx="534377" cy="259045"/>
    <xdr:sp macro="" textlink="">
      <xdr:nvSpPr>
        <xdr:cNvPr id="131" name="テキスト ボックス 130"/>
        <xdr:cNvSpPr txBox="1"/>
      </xdr:nvSpPr>
      <xdr:spPr>
        <a:xfrm>
          <a:off x="863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40002</xdr:rowOff>
    </xdr:from>
    <xdr:to>
      <xdr:col>24</xdr:col>
      <xdr:colOff>114300</xdr:colOff>
      <xdr:row>58</xdr:row>
      <xdr:rowOff>141602</xdr:rowOff>
    </xdr:to>
    <xdr:sp macro="" textlink="">
      <xdr:nvSpPr>
        <xdr:cNvPr id="137" name="楕円 136"/>
        <xdr:cNvSpPr/>
      </xdr:nvSpPr>
      <xdr:spPr>
        <a:xfrm>
          <a:off x="4584700" y="99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40505</xdr:rowOff>
    </xdr:from>
    <xdr:to>
      <xdr:col>20</xdr:col>
      <xdr:colOff>38100</xdr:colOff>
      <xdr:row>58</xdr:row>
      <xdr:rowOff>142105</xdr:rowOff>
    </xdr:to>
    <xdr:sp macro="" textlink="">
      <xdr:nvSpPr>
        <xdr:cNvPr id="139" name="楕円 138"/>
        <xdr:cNvSpPr/>
      </xdr:nvSpPr>
      <xdr:spPr>
        <a:xfrm>
          <a:off x="3746500" y="99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133232</xdr:rowOff>
    </xdr:from>
    <xdr:ext cx="534377" cy="259045"/>
    <xdr:sp macro="" textlink="">
      <xdr:nvSpPr>
        <xdr:cNvPr id="140" name="テキスト ボックス 139"/>
        <xdr:cNvSpPr txBox="1"/>
      </xdr:nvSpPr>
      <xdr:spPr>
        <a:xfrm>
          <a:off x="3530111" y="100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25772</xdr:rowOff>
    </xdr:from>
    <xdr:to>
      <xdr:col>15</xdr:col>
      <xdr:colOff>101600</xdr:colOff>
      <xdr:row>58</xdr:row>
      <xdr:rowOff>127372</xdr:rowOff>
    </xdr:to>
    <xdr:sp macro="" textlink="">
      <xdr:nvSpPr>
        <xdr:cNvPr id="141" name="楕円 140"/>
        <xdr:cNvSpPr/>
      </xdr:nvSpPr>
      <xdr:spPr>
        <a:xfrm>
          <a:off x="2857500" y="99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118499</xdr:rowOff>
    </xdr:from>
    <xdr:ext cx="534377" cy="259045"/>
    <xdr:sp macro="" textlink="">
      <xdr:nvSpPr>
        <xdr:cNvPr id="142" name="テキスト ボックス 141"/>
        <xdr:cNvSpPr txBox="1"/>
      </xdr:nvSpPr>
      <xdr:spPr>
        <a:xfrm>
          <a:off x="2641111" y="100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27799</xdr:rowOff>
    </xdr:from>
    <xdr:to>
      <xdr:col>10</xdr:col>
      <xdr:colOff>165100</xdr:colOff>
      <xdr:row>58</xdr:row>
      <xdr:rowOff>129399</xdr:rowOff>
    </xdr:to>
    <xdr:sp macro="" textlink="">
      <xdr:nvSpPr>
        <xdr:cNvPr id="143" name="楕円 142"/>
        <xdr:cNvSpPr/>
      </xdr:nvSpPr>
      <xdr:spPr>
        <a:xfrm>
          <a:off x="1968500" y="99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120526</xdr:rowOff>
    </xdr:from>
    <xdr:ext cx="534377" cy="259045"/>
    <xdr:sp macro="" textlink="">
      <xdr:nvSpPr>
        <xdr:cNvPr id="144" name="テキスト ボックス 143"/>
        <xdr:cNvSpPr txBox="1"/>
      </xdr:nvSpPr>
      <xdr:spPr>
        <a:xfrm>
          <a:off x="1752111" y="100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30877</xdr:rowOff>
    </xdr:from>
    <xdr:to>
      <xdr:col>6</xdr:col>
      <xdr:colOff>38100</xdr:colOff>
      <xdr:row>58</xdr:row>
      <xdr:rowOff>132477</xdr:rowOff>
    </xdr:to>
    <xdr:sp macro="" textlink="">
      <xdr:nvSpPr>
        <xdr:cNvPr id="145" name="楕円 144"/>
        <xdr:cNvSpPr/>
      </xdr:nvSpPr>
      <xdr:spPr>
        <a:xfrm>
          <a:off x="1079500" y="99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123604</xdr:rowOff>
    </xdr:from>
    <xdr:ext cx="534377" cy="259045"/>
    <xdr:sp macro="" textlink="">
      <xdr:nvSpPr>
        <xdr:cNvPr id="146" name="テキスト ボックス 145"/>
        <xdr:cNvSpPr txBox="1"/>
      </xdr:nvSpPr>
      <xdr:spPr>
        <a:xfrm>
          <a:off x="863111" y="100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42202</xdr:rowOff>
    </xdr:from>
    <xdr:to>
      <xdr:col>24</xdr:col>
      <xdr:colOff>63500</xdr:colOff>
      <xdr:row>75</xdr:row>
      <xdr:rowOff>59062</xdr:rowOff>
    </xdr:to>
    <xdr:cxnSp macro="">
      <xdr:nvCxnSpPr>
        <xdr:cNvPr id="176" name="直線コネクタ 175"/>
        <xdr:cNvCxnSpPr/>
      </xdr:nvCxnSpPr>
      <xdr:spPr>
        <a:xfrm flipV="1">
          <a:off x="3797300" y="12729502"/>
          <a:ext cx="838200" cy="1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37782</xdr:rowOff>
    </xdr:from>
    <xdr:to>
      <xdr:col>19</xdr:col>
      <xdr:colOff>177800</xdr:colOff>
      <xdr:row>75</xdr:row>
      <xdr:rowOff>59062</xdr:rowOff>
    </xdr:to>
    <xdr:cxnSp macro="">
      <xdr:nvCxnSpPr>
        <xdr:cNvPr id="179" name="直線コネクタ 178"/>
        <xdr:cNvCxnSpPr/>
      </xdr:nvCxnSpPr>
      <xdr:spPr>
        <a:xfrm>
          <a:off x="2908300" y="12896532"/>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37782</xdr:rowOff>
    </xdr:from>
    <xdr:to>
      <xdr:col>15</xdr:col>
      <xdr:colOff>50800</xdr:colOff>
      <xdr:row>75</xdr:row>
      <xdr:rowOff>106115</xdr:rowOff>
    </xdr:to>
    <xdr:cxnSp macro="">
      <xdr:nvCxnSpPr>
        <xdr:cNvPr id="182" name="直線コネクタ 181"/>
        <xdr:cNvCxnSpPr/>
      </xdr:nvCxnSpPr>
      <xdr:spPr>
        <a:xfrm flipV="1">
          <a:off x="2019300" y="12896532"/>
          <a:ext cx="889000" cy="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106115</xdr:rowOff>
    </xdr:from>
    <xdr:to>
      <xdr:col>10</xdr:col>
      <xdr:colOff>114300</xdr:colOff>
      <xdr:row>76</xdr:row>
      <xdr:rowOff>88112</xdr:rowOff>
    </xdr:to>
    <xdr:cxnSp macro="">
      <xdr:nvCxnSpPr>
        <xdr:cNvPr id="185" name="直線コネクタ 184"/>
        <xdr:cNvCxnSpPr/>
      </xdr:nvCxnSpPr>
      <xdr:spPr>
        <a:xfrm flipV="1">
          <a:off x="1130300" y="12964865"/>
          <a:ext cx="889000" cy="1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164558</xdr:rowOff>
    </xdr:from>
    <xdr:ext cx="599010" cy="259045"/>
    <xdr:sp macro="" textlink="">
      <xdr:nvSpPr>
        <xdr:cNvPr id="189" name="テキスト ボックス 188"/>
        <xdr:cNvSpPr txBox="1"/>
      </xdr:nvSpPr>
      <xdr:spPr>
        <a:xfrm>
          <a:off x="830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162852</xdr:rowOff>
    </xdr:from>
    <xdr:to>
      <xdr:col>24</xdr:col>
      <xdr:colOff>114300</xdr:colOff>
      <xdr:row>74</xdr:row>
      <xdr:rowOff>93002</xdr:rowOff>
    </xdr:to>
    <xdr:sp macro="" textlink="">
      <xdr:nvSpPr>
        <xdr:cNvPr id="195" name="楕円 194"/>
        <xdr:cNvSpPr/>
      </xdr:nvSpPr>
      <xdr:spPr>
        <a:xfrm>
          <a:off x="4584700" y="12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14279</xdr:rowOff>
    </xdr:from>
    <xdr:ext cx="599010" cy="259045"/>
    <xdr:sp macro="" textlink="">
      <xdr:nvSpPr>
        <xdr:cNvPr id="196" name="民生費該当値テキスト"/>
        <xdr:cNvSpPr txBox="1"/>
      </xdr:nvSpPr>
      <xdr:spPr>
        <a:xfrm>
          <a:off x="4686300" y="1253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8262</xdr:rowOff>
    </xdr:from>
    <xdr:to>
      <xdr:col>20</xdr:col>
      <xdr:colOff>38100</xdr:colOff>
      <xdr:row>75</xdr:row>
      <xdr:rowOff>109862</xdr:rowOff>
    </xdr:to>
    <xdr:sp macro="" textlink="">
      <xdr:nvSpPr>
        <xdr:cNvPr id="197" name="楕円 196"/>
        <xdr:cNvSpPr/>
      </xdr:nvSpPr>
      <xdr:spPr>
        <a:xfrm>
          <a:off x="3746500" y="128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126389</xdr:rowOff>
    </xdr:from>
    <xdr:ext cx="599010" cy="259045"/>
    <xdr:sp macro="" textlink="">
      <xdr:nvSpPr>
        <xdr:cNvPr id="198" name="テキスト ボックス 197"/>
        <xdr:cNvSpPr txBox="1"/>
      </xdr:nvSpPr>
      <xdr:spPr>
        <a:xfrm>
          <a:off x="3497795" y="126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158432</xdr:rowOff>
    </xdr:from>
    <xdr:to>
      <xdr:col>15</xdr:col>
      <xdr:colOff>101600</xdr:colOff>
      <xdr:row>75</xdr:row>
      <xdr:rowOff>88582</xdr:rowOff>
    </xdr:to>
    <xdr:sp macro="" textlink="">
      <xdr:nvSpPr>
        <xdr:cNvPr id="199" name="楕円 198"/>
        <xdr:cNvSpPr/>
      </xdr:nvSpPr>
      <xdr:spPr>
        <a:xfrm>
          <a:off x="28575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105109</xdr:rowOff>
    </xdr:from>
    <xdr:ext cx="599010" cy="259045"/>
    <xdr:sp macro="" textlink="">
      <xdr:nvSpPr>
        <xdr:cNvPr id="200" name="テキスト ボックス 199"/>
        <xdr:cNvSpPr txBox="1"/>
      </xdr:nvSpPr>
      <xdr:spPr>
        <a:xfrm>
          <a:off x="2608795" y="126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55315</xdr:rowOff>
    </xdr:from>
    <xdr:to>
      <xdr:col>10</xdr:col>
      <xdr:colOff>165100</xdr:colOff>
      <xdr:row>75</xdr:row>
      <xdr:rowOff>156914</xdr:rowOff>
    </xdr:to>
    <xdr:sp macro="" textlink="">
      <xdr:nvSpPr>
        <xdr:cNvPr id="201" name="楕円 200"/>
        <xdr:cNvSpPr/>
      </xdr:nvSpPr>
      <xdr:spPr>
        <a:xfrm>
          <a:off x="1968500" y="12914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1992</xdr:rowOff>
    </xdr:from>
    <xdr:ext cx="599010" cy="259045"/>
    <xdr:sp macro="" textlink="">
      <xdr:nvSpPr>
        <xdr:cNvPr id="202" name="テキスト ボックス 201"/>
        <xdr:cNvSpPr txBox="1"/>
      </xdr:nvSpPr>
      <xdr:spPr>
        <a:xfrm>
          <a:off x="1719795" y="1268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37312</xdr:rowOff>
    </xdr:from>
    <xdr:to>
      <xdr:col>6</xdr:col>
      <xdr:colOff>38100</xdr:colOff>
      <xdr:row>76</xdr:row>
      <xdr:rowOff>138912</xdr:rowOff>
    </xdr:to>
    <xdr:sp macro="" textlink="">
      <xdr:nvSpPr>
        <xdr:cNvPr id="203" name="楕円 202"/>
        <xdr:cNvSpPr/>
      </xdr:nvSpPr>
      <xdr:spPr>
        <a:xfrm>
          <a:off x="1079500" y="130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155439</xdr:rowOff>
    </xdr:from>
    <xdr:ext cx="599010" cy="259045"/>
    <xdr:sp macro="" textlink="">
      <xdr:nvSpPr>
        <xdr:cNvPr id="204" name="テキスト ボックス 203"/>
        <xdr:cNvSpPr txBox="1"/>
      </xdr:nvSpPr>
      <xdr:spPr>
        <a:xfrm>
          <a:off x="830795" y="128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107735</xdr:rowOff>
    </xdr:from>
    <xdr:to>
      <xdr:col>24</xdr:col>
      <xdr:colOff>63500</xdr:colOff>
      <xdr:row>98</xdr:row>
      <xdr:rowOff>136767</xdr:rowOff>
    </xdr:to>
    <xdr:cxnSp macro="">
      <xdr:nvCxnSpPr>
        <xdr:cNvPr id="234" name="直線コネクタ 233"/>
        <xdr:cNvCxnSpPr/>
      </xdr:nvCxnSpPr>
      <xdr:spPr>
        <a:xfrm>
          <a:off x="3797300" y="16909835"/>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107735</xdr:rowOff>
    </xdr:from>
    <xdr:to>
      <xdr:col>19</xdr:col>
      <xdr:colOff>177800</xdr:colOff>
      <xdr:row>98</xdr:row>
      <xdr:rowOff>129984</xdr:rowOff>
    </xdr:to>
    <xdr:cxnSp macro="">
      <xdr:nvCxnSpPr>
        <xdr:cNvPr id="237" name="直線コネクタ 236"/>
        <xdr:cNvCxnSpPr/>
      </xdr:nvCxnSpPr>
      <xdr:spPr>
        <a:xfrm flipV="1">
          <a:off x="2908300" y="16909835"/>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129984</xdr:rowOff>
    </xdr:from>
    <xdr:to>
      <xdr:col>15</xdr:col>
      <xdr:colOff>50800</xdr:colOff>
      <xdr:row>98</xdr:row>
      <xdr:rowOff>133147</xdr:rowOff>
    </xdr:to>
    <xdr:cxnSp macro="">
      <xdr:nvCxnSpPr>
        <xdr:cNvPr id="240" name="直線コネクタ 239"/>
        <xdr:cNvCxnSpPr/>
      </xdr:nvCxnSpPr>
      <xdr:spPr>
        <a:xfrm flipV="1">
          <a:off x="2019300" y="1693208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133147</xdr:rowOff>
    </xdr:from>
    <xdr:to>
      <xdr:col>10</xdr:col>
      <xdr:colOff>114300</xdr:colOff>
      <xdr:row>98</xdr:row>
      <xdr:rowOff>136728</xdr:rowOff>
    </xdr:to>
    <xdr:cxnSp macro="">
      <xdr:nvCxnSpPr>
        <xdr:cNvPr id="243" name="直線コネクタ 242"/>
        <xdr:cNvCxnSpPr/>
      </xdr:nvCxnSpPr>
      <xdr:spPr>
        <a:xfrm flipV="1">
          <a:off x="1130300" y="1693524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143133</xdr:rowOff>
    </xdr:from>
    <xdr:ext cx="534377" cy="259045"/>
    <xdr:sp macro="" textlink="">
      <xdr:nvSpPr>
        <xdr:cNvPr id="247" name="テキスト ボックス 246"/>
        <xdr:cNvSpPr txBox="1"/>
      </xdr:nvSpPr>
      <xdr:spPr>
        <a:xfrm>
          <a:off x="863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85967</xdr:rowOff>
    </xdr:from>
    <xdr:to>
      <xdr:col>24</xdr:col>
      <xdr:colOff>114300</xdr:colOff>
      <xdr:row>99</xdr:row>
      <xdr:rowOff>16117</xdr:rowOff>
    </xdr:to>
    <xdr:sp macro="" textlink="">
      <xdr:nvSpPr>
        <xdr:cNvPr id="253" name="楕円 252"/>
        <xdr:cNvSpPr/>
      </xdr:nvSpPr>
      <xdr:spPr>
        <a:xfrm>
          <a:off x="45847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894</xdr:rowOff>
    </xdr:from>
    <xdr:ext cx="534377" cy="259045"/>
    <xdr:sp macro="" textlink="">
      <xdr:nvSpPr>
        <xdr:cNvPr id="254" name="衛生費該当値テキスト"/>
        <xdr:cNvSpPr txBox="1"/>
      </xdr:nvSpPr>
      <xdr:spPr>
        <a:xfrm>
          <a:off x="4686300" y="168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56935</xdr:rowOff>
    </xdr:from>
    <xdr:to>
      <xdr:col>20</xdr:col>
      <xdr:colOff>38100</xdr:colOff>
      <xdr:row>98</xdr:row>
      <xdr:rowOff>158535</xdr:rowOff>
    </xdr:to>
    <xdr:sp macro="" textlink="">
      <xdr:nvSpPr>
        <xdr:cNvPr id="255" name="楕円 254"/>
        <xdr:cNvSpPr/>
      </xdr:nvSpPr>
      <xdr:spPr>
        <a:xfrm>
          <a:off x="3746500" y="16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149662</xdr:rowOff>
    </xdr:from>
    <xdr:ext cx="534377" cy="259045"/>
    <xdr:sp macro="" textlink="">
      <xdr:nvSpPr>
        <xdr:cNvPr id="256" name="テキスト ボックス 255"/>
        <xdr:cNvSpPr txBox="1"/>
      </xdr:nvSpPr>
      <xdr:spPr>
        <a:xfrm>
          <a:off x="3530111" y="169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79184</xdr:rowOff>
    </xdr:from>
    <xdr:to>
      <xdr:col>15</xdr:col>
      <xdr:colOff>101600</xdr:colOff>
      <xdr:row>99</xdr:row>
      <xdr:rowOff>9334</xdr:rowOff>
    </xdr:to>
    <xdr:sp macro="" textlink="">
      <xdr:nvSpPr>
        <xdr:cNvPr id="257" name="楕円 256"/>
        <xdr:cNvSpPr/>
      </xdr:nvSpPr>
      <xdr:spPr>
        <a:xfrm>
          <a:off x="28575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461</xdr:rowOff>
    </xdr:from>
    <xdr:ext cx="534377" cy="259045"/>
    <xdr:sp macro="" textlink="">
      <xdr:nvSpPr>
        <xdr:cNvPr id="258" name="テキスト ボックス 257"/>
        <xdr:cNvSpPr txBox="1"/>
      </xdr:nvSpPr>
      <xdr:spPr>
        <a:xfrm>
          <a:off x="2641111" y="169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82347</xdr:rowOff>
    </xdr:from>
    <xdr:to>
      <xdr:col>10</xdr:col>
      <xdr:colOff>165100</xdr:colOff>
      <xdr:row>99</xdr:row>
      <xdr:rowOff>12497</xdr:rowOff>
    </xdr:to>
    <xdr:sp macro="" textlink="">
      <xdr:nvSpPr>
        <xdr:cNvPr id="259" name="楕円 258"/>
        <xdr:cNvSpPr/>
      </xdr:nvSpPr>
      <xdr:spPr>
        <a:xfrm>
          <a:off x="1968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3624</xdr:rowOff>
    </xdr:from>
    <xdr:ext cx="534377" cy="259045"/>
    <xdr:sp macro="" textlink="">
      <xdr:nvSpPr>
        <xdr:cNvPr id="260" name="テキスト ボックス 259"/>
        <xdr:cNvSpPr txBox="1"/>
      </xdr:nvSpPr>
      <xdr:spPr>
        <a:xfrm>
          <a:off x="1752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85928</xdr:rowOff>
    </xdr:from>
    <xdr:to>
      <xdr:col>6</xdr:col>
      <xdr:colOff>38100</xdr:colOff>
      <xdr:row>99</xdr:row>
      <xdr:rowOff>16078</xdr:rowOff>
    </xdr:to>
    <xdr:sp macro="" textlink="">
      <xdr:nvSpPr>
        <xdr:cNvPr id="261" name="楕円 260"/>
        <xdr:cNvSpPr/>
      </xdr:nvSpPr>
      <xdr:spPr>
        <a:xfrm>
          <a:off x="1079500" y="168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xdr:rowOff>
    </xdr:from>
    <xdr:ext cx="534377" cy="259045"/>
    <xdr:sp macro="" textlink="">
      <xdr:nvSpPr>
        <xdr:cNvPr id="262" name="テキスト ボックス 261"/>
        <xdr:cNvSpPr txBox="1"/>
      </xdr:nvSpPr>
      <xdr:spPr>
        <a:xfrm>
          <a:off x="863111" y="169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128727</xdr:rowOff>
    </xdr:from>
    <xdr:to>
      <xdr:col>55</xdr:col>
      <xdr:colOff>0</xdr:colOff>
      <xdr:row>38</xdr:row>
      <xdr:rowOff>128910</xdr:rowOff>
    </xdr:to>
    <xdr:cxnSp macro="">
      <xdr:nvCxnSpPr>
        <xdr:cNvPr id="289" name="直線コネクタ 288"/>
        <xdr:cNvCxnSpPr/>
      </xdr:nvCxnSpPr>
      <xdr:spPr>
        <a:xfrm flipV="1">
          <a:off x="9639300" y="664382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128727</xdr:rowOff>
    </xdr:from>
    <xdr:to>
      <xdr:col>50</xdr:col>
      <xdr:colOff>114300</xdr:colOff>
      <xdr:row>38</xdr:row>
      <xdr:rowOff>128910</xdr:rowOff>
    </xdr:to>
    <xdr:cxnSp macro="">
      <xdr:nvCxnSpPr>
        <xdr:cNvPr id="292" name="直線コネクタ 291"/>
        <xdr:cNvCxnSpPr/>
      </xdr:nvCxnSpPr>
      <xdr:spPr>
        <a:xfrm>
          <a:off x="8750300" y="66438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127996</xdr:rowOff>
    </xdr:from>
    <xdr:to>
      <xdr:col>45</xdr:col>
      <xdr:colOff>177800</xdr:colOff>
      <xdr:row>38</xdr:row>
      <xdr:rowOff>128727</xdr:rowOff>
    </xdr:to>
    <xdr:cxnSp macro="">
      <xdr:nvCxnSpPr>
        <xdr:cNvPr id="295" name="直線コネクタ 294"/>
        <xdr:cNvCxnSpPr/>
      </xdr:nvCxnSpPr>
      <xdr:spPr>
        <a:xfrm>
          <a:off x="7861300" y="664309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112268</xdr:rowOff>
    </xdr:from>
    <xdr:to>
      <xdr:col>41</xdr:col>
      <xdr:colOff>50800</xdr:colOff>
      <xdr:row>38</xdr:row>
      <xdr:rowOff>127996</xdr:rowOff>
    </xdr:to>
    <xdr:cxnSp macro="">
      <xdr:nvCxnSpPr>
        <xdr:cNvPr id="298" name="直線コネクタ 297"/>
        <xdr:cNvCxnSpPr/>
      </xdr:nvCxnSpPr>
      <xdr:spPr>
        <a:xfrm>
          <a:off x="6972300" y="6627368"/>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18021</xdr:rowOff>
    </xdr:from>
    <xdr:ext cx="469744" cy="259045"/>
    <xdr:sp macro="" textlink="">
      <xdr:nvSpPr>
        <xdr:cNvPr id="302" name="テキスト ボックス 301"/>
        <xdr:cNvSpPr txBox="1"/>
      </xdr:nvSpPr>
      <xdr:spPr>
        <a:xfrm>
          <a:off x="6737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77927</xdr:rowOff>
    </xdr:from>
    <xdr:to>
      <xdr:col>55</xdr:col>
      <xdr:colOff>50800</xdr:colOff>
      <xdr:row>39</xdr:row>
      <xdr:rowOff>8077</xdr:rowOff>
    </xdr:to>
    <xdr:sp macro="" textlink="">
      <xdr:nvSpPr>
        <xdr:cNvPr id="308" name="楕円 307"/>
        <xdr:cNvSpPr/>
      </xdr:nvSpPr>
      <xdr:spPr>
        <a:xfrm>
          <a:off x="104267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164304</xdr:rowOff>
    </xdr:from>
    <xdr:ext cx="378565" cy="259045"/>
    <xdr:sp macro="" textlink="">
      <xdr:nvSpPr>
        <xdr:cNvPr id="309" name="労働費該当値テキスト"/>
        <xdr:cNvSpPr txBox="1"/>
      </xdr:nvSpPr>
      <xdr:spPr>
        <a:xfrm>
          <a:off x="10528300" y="65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78110</xdr:rowOff>
    </xdr:from>
    <xdr:to>
      <xdr:col>50</xdr:col>
      <xdr:colOff>165100</xdr:colOff>
      <xdr:row>39</xdr:row>
      <xdr:rowOff>8260</xdr:rowOff>
    </xdr:to>
    <xdr:sp macro="" textlink="">
      <xdr:nvSpPr>
        <xdr:cNvPr id="310" name="楕円 309"/>
        <xdr:cNvSpPr/>
      </xdr:nvSpPr>
      <xdr:spPr>
        <a:xfrm>
          <a:off x="9588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170837</xdr:rowOff>
    </xdr:from>
    <xdr:ext cx="378565" cy="259045"/>
    <xdr:sp macro="" textlink="">
      <xdr:nvSpPr>
        <xdr:cNvPr id="311" name="テキスト ボックス 310"/>
        <xdr:cNvSpPr txBox="1"/>
      </xdr:nvSpPr>
      <xdr:spPr>
        <a:xfrm>
          <a:off x="9450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77927</xdr:rowOff>
    </xdr:from>
    <xdr:to>
      <xdr:col>46</xdr:col>
      <xdr:colOff>38100</xdr:colOff>
      <xdr:row>39</xdr:row>
      <xdr:rowOff>8077</xdr:rowOff>
    </xdr:to>
    <xdr:sp macro="" textlink="">
      <xdr:nvSpPr>
        <xdr:cNvPr id="312" name="楕円 311"/>
        <xdr:cNvSpPr/>
      </xdr:nvSpPr>
      <xdr:spPr>
        <a:xfrm>
          <a:off x="8699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170654</xdr:rowOff>
    </xdr:from>
    <xdr:ext cx="378565" cy="259045"/>
    <xdr:sp macro="" textlink="">
      <xdr:nvSpPr>
        <xdr:cNvPr id="313" name="テキスト ボックス 312"/>
        <xdr:cNvSpPr txBox="1"/>
      </xdr:nvSpPr>
      <xdr:spPr>
        <a:xfrm>
          <a:off x="8561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77196</xdr:rowOff>
    </xdr:from>
    <xdr:to>
      <xdr:col>41</xdr:col>
      <xdr:colOff>101600</xdr:colOff>
      <xdr:row>39</xdr:row>
      <xdr:rowOff>7346</xdr:rowOff>
    </xdr:to>
    <xdr:sp macro="" textlink="">
      <xdr:nvSpPr>
        <xdr:cNvPr id="314" name="楕円 313"/>
        <xdr:cNvSpPr/>
      </xdr:nvSpPr>
      <xdr:spPr>
        <a:xfrm>
          <a:off x="7810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169923</xdr:rowOff>
    </xdr:from>
    <xdr:ext cx="378565" cy="259045"/>
    <xdr:sp macro="" textlink="">
      <xdr:nvSpPr>
        <xdr:cNvPr id="315" name="テキスト ボックス 314"/>
        <xdr:cNvSpPr txBox="1"/>
      </xdr:nvSpPr>
      <xdr:spPr>
        <a:xfrm>
          <a:off x="7672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61468</xdr:rowOff>
    </xdr:from>
    <xdr:to>
      <xdr:col>36</xdr:col>
      <xdr:colOff>165100</xdr:colOff>
      <xdr:row>38</xdr:row>
      <xdr:rowOff>163068</xdr:rowOff>
    </xdr:to>
    <xdr:sp macro="" textlink="">
      <xdr:nvSpPr>
        <xdr:cNvPr id="316" name="楕円 315"/>
        <xdr:cNvSpPr/>
      </xdr:nvSpPr>
      <xdr:spPr>
        <a:xfrm>
          <a:off x="6921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154195</xdr:rowOff>
    </xdr:from>
    <xdr:ext cx="378565" cy="259045"/>
    <xdr:sp macro="" textlink="">
      <xdr:nvSpPr>
        <xdr:cNvPr id="317" name="テキスト ボックス 316"/>
        <xdr:cNvSpPr txBox="1"/>
      </xdr:nvSpPr>
      <xdr:spPr>
        <a:xfrm>
          <a:off x="6783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6753</xdr:rowOff>
    </xdr:from>
    <xdr:to>
      <xdr:col>55</xdr:col>
      <xdr:colOff>0</xdr:colOff>
      <xdr:row>58</xdr:row>
      <xdr:rowOff>14133</xdr:rowOff>
    </xdr:to>
    <xdr:cxnSp macro="">
      <xdr:nvCxnSpPr>
        <xdr:cNvPr id="348" name="直線コネクタ 347"/>
        <xdr:cNvCxnSpPr/>
      </xdr:nvCxnSpPr>
      <xdr:spPr>
        <a:xfrm flipV="1">
          <a:off x="9639300" y="9950853"/>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14133</xdr:rowOff>
    </xdr:from>
    <xdr:to>
      <xdr:col>50</xdr:col>
      <xdr:colOff>114300</xdr:colOff>
      <xdr:row>58</xdr:row>
      <xdr:rowOff>23114</xdr:rowOff>
    </xdr:to>
    <xdr:cxnSp macro="">
      <xdr:nvCxnSpPr>
        <xdr:cNvPr id="351" name="直線コネクタ 350"/>
        <xdr:cNvCxnSpPr/>
      </xdr:nvCxnSpPr>
      <xdr:spPr>
        <a:xfrm flipV="1">
          <a:off x="8750300" y="995823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12566</xdr:rowOff>
    </xdr:from>
    <xdr:to>
      <xdr:col>45</xdr:col>
      <xdr:colOff>177800</xdr:colOff>
      <xdr:row>58</xdr:row>
      <xdr:rowOff>23114</xdr:rowOff>
    </xdr:to>
    <xdr:cxnSp macro="">
      <xdr:nvCxnSpPr>
        <xdr:cNvPr id="354" name="直線コネクタ 353"/>
        <xdr:cNvCxnSpPr/>
      </xdr:nvCxnSpPr>
      <xdr:spPr>
        <a:xfrm>
          <a:off x="7861300" y="995666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12566</xdr:rowOff>
    </xdr:from>
    <xdr:to>
      <xdr:col>41</xdr:col>
      <xdr:colOff>50800</xdr:colOff>
      <xdr:row>58</xdr:row>
      <xdr:rowOff>16909</xdr:rowOff>
    </xdr:to>
    <xdr:cxnSp macro="">
      <xdr:nvCxnSpPr>
        <xdr:cNvPr id="357" name="直線コネクタ 356"/>
        <xdr:cNvCxnSpPr/>
      </xdr:nvCxnSpPr>
      <xdr:spPr>
        <a:xfrm flipV="1">
          <a:off x="6972300" y="995666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127403</xdr:rowOff>
    </xdr:from>
    <xdr:to>
      <xdr:col>55</xdr:col>
      <xdr:colOff>50800</xdr:colOff>
      <xdr:row>58</xdr:row>
      <xdr:rowOff>57553</xdr:rowOff>
    </xdr:to>
    <xdr:sp macro="" textlink="">
      <xdr:nvSpPr>
        <xdr:cNvPr id="367" name="楕円 366"/>
        <xdr:cNvSpPr/>
      </xdr:nvSpPr>
      <xdr:spPr>
        <a:xfrm>
          <a:off x="10426700" y="99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150280</xdr:rowOff>
    </xdr:from>
    <xdr:ext cx="469744" cy="259045"/>
    <xdr:sp macro="" textlink="">
      <xdr:nvSpPr>
        <xdr:cNvPr id="368" name="農林水産業費該当値テキスト"/>
        <xdr:cNvSpPr txBox="1"/>
      </xdr:nvSpPr>
      <xdr:spPr>
        <a:xfrm>
          <a:off x="10528300" y="975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134783</xdr:rowOff>
    </xdr:from>
    <xdr:to>
      <xdr:col>50</xdr:col>
      <xdr:colOff>165100</xdr:colOff>
      <xdr:row>58</xdr:row>
      <xdr:rowOff>64933</xdr:rowOff>
    </xdr:to>
    <xdr:sp macro="" textlink="">
      <xdr:nvSpPr>
        <xdr:cNvPr id="369" name="楕円 368"/>
        <xdr:cNvSpPr/>
      </xdr:nvSpPr>
      <xdr:spPr>
        <a:xfrm>
          <a:off x="9588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81460</xdr:rowOff>
    </xdr:from>
    <xdr:ext cx="469744" cy="259045"/>
    <xdr:sp macro="" textlink="">
      <xdr:nvSpPr>
        <xdr:cNvPr id="370" name="テキスト ボックス 369"/>
        <xdr:cNvSpPr txBox="1"/>
      </xdr:nvSpPr>
      <xdr:spPr>
        <a:xfrm>
          <a:off x="9404428" y="96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143764</xdr:rowOff>
    </xdr:from>
    <xdr:to>
      <xdr:col>46</xdr:col>
      <xdr:colOff>38100</xdr:colOff>
      <xdr:row>58</xdr:row>
      <xdr:rowOff>73914</xdr:rowOff>
    </xdr:to>
    <xdr:sp macro="" textlink="">
      <xdr:nvSpPr>
        <xdr:cNvPr id="371" name="楕円 370"/>
        <xdr:cNvSpPr/>
      </xdr:nvSpPr>
      <xdr:spPr>
        <a:xfrm>
          <a:off x="8699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65041</xdr:rowOff>
    </xdr:from>
    <xdr:ext cx="469744" cy="259045"/>
    <xdr:sp macro="" textlink="">
      <xdr:nvSpPr>
        <xdr:cNvPr id="372" name="テキスト ボックス 371"/>
        <xdr:cNvSpPr txBox="1"/>
      </xdr:nvSpPr>
      <xdr:spPr>
        <a:xfrm>
          <a:off x="8515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133216</xdr:rowOff>
    </xdr:from>
    <xdr:to>
      <xdr:col>41</xdr:col>
      <xdr:colOff>101600</xdr:colOff>
      <xdr:row>58</xdr:row>
      <xdr:rowOff>63366</xdr:rowOff>
    </xdr:to>
    <xdr:sp macro="" textlink="">
      <xdr:nvSpPr>
        <xdr:cNvPr id="373" name="楕円 372"/>
        <xdr:cNvSpPr/>
      </xdr:nvSpPr>
      <xdr:spPr>
        <a:xfrm>
          <a:off x="7810500" y="99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79893</xdr:rowOff>
    </xdr:from>
    <xdr:ext cx="469744" cy="259045"/>
    <xdr:sp macro="" textlink="">
      <xdr:nvSpPr>
        <xdr:cNvPr id="374" name="テキスト ボックス 373"/>
        <xdr:cNvSpPr txBox="1"/>
      </xdr:nvSpPr>
      <xdr:spPr>
        <a:xfrm>
          <a:off x="7626428" y="96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137559</xdr:rowOff>
    </xdr:from>
    <xdr:to>
      <xdr:col>36</xdr:col>
      <xdr:colOff>165100</xdr:colOff>
      <xdr:row>58</xdr:row>
      <xdr:rowOff>67709</xdr:rowOff>
    </xdr:to>
    <xdr:sp macro="" textlink="">
      <xdr:nvSpPr>
        <xdr:cNvPr id="375" name="楕円 374"/>
        <xdr:cNvSpPr/>
      </xdr:nvSpPr>
      <xdr:spPr>
        <a:xfrm>
          <a:off x="6921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58836</xdr:rowOff>
    </xdr:from>
    <xdr:ext cx="469744" cy="259045"/>
    <xdr:sp macro="" textlink="">
      <xdr:nvSpPr>
        <xdr:cNvPr id="376" name="テキスト ボックス 375"/>
        <xdr:cNvSpPr txBox="1"/>
      </xdr:nvSpPr>
      <xdr:spPr>
        <a:xfrm>
          <a:off x="6737428" y="100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11547</xdr:rowOff>
    </xdr:from>
    <xdr:to>
      <xdr:col>55</xdr:col>
      <xdr:colOff>0</xdr:colOff>
      <xdr:row>77</xdr:row>
      <xdr:rowOff>35001</xdr:rowOff>
    </xdr:to>
    <xdr:cxnSp macro="">
      <xdr:nvCxnSpPr>
        <xdr:cNvPr id="403" name="直線コネクタ 402"/>
        <xdr:cNvCxnSpPr/>
      </xdr:nvCxnSpPr>
      <xdr:spPr>
        <a:xfrm>
          <a:off x="9639300" y="13213197"/>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11547</xdr:rowOff>
    </xdr:from>
    <xdr:to>
      <xdr:col>50</xdr:col>
      <xdr:colOff>114300</xdr:colOff>
      <xdr:row>77</xdr:row>
      <xdr:rowOff>133437</xdr:rowOff>
    </xdr:to>
    <xdr:cxnSp macro="">
      <xdr:nvCxnSpPr>
        <xdr:cNvPr id="406" name="直線コネクタ 405"/>
        <xdr:cNvCxnSpPr/>
      </xdr:nvCxnSpPr>
      <xdr:spPr>
        <a:xfrm flipV="1">
          <a:off x="8750300" y="13213197"/>
          <a:ext cx="8890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78161</xdr:rowOff>
    </xdr:from>
    <xdr:to>
      <xdr:col>45</xdr:col>
      <xdr:colOff>177800</xdr:colOff>
      <xdr:row>77</xdr:row>
      <xdr:rowOff>133437</xdr:rowOff>
    </xdr:to>
    <xdr:cxnSp macro="">
      <xdr:nvCxnSpPr>
        <xdr:cNvPr id="409" name="直線コネクタ 408"/>
        <xdr:cNvCxnSpPr/>
      </xdr:nvCxnSpPr>
      <xdr:spPr>
        <a:xfrm>
          <a:off x="7861300" y="13279811"/>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78161</xdr:rowOff>
    </xdr:from>
    <xdr:to>
      <xdr:col>41</xdr:col>
      <xdr:colOff>50800</xdr:colOff>
      <xdr:row>78</xdr:row>
      <xdr:rowOff>8072</xdr:rowOff>
    </xdr:to>
    <xdr:cxnSp macro="">
      <xdr:nvCxnSpPr>
        <xdr:cNvPr id="412" name="直線コネクタ 411"/>
        <xdr:cNvCxnSpPr/>
      </xdr:nvCxnSpPr>
      <xdr:spPr>
        <a:xfrm flipV="1">
          <a:off x="6972300" y="13279811"/>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155651</xdr:rowOff>
    </xdr:from>
    <xdr:to>
      <xdr:col>55</xdr:col>
      <xdr:colOff>50800</xdr:colOff>
      <xdr:row>77</xdr:row>
      <xdr:rowOff>85801</xdr:rowOff>
    </xdr:to>
    <xdr:sp macro="" textlink="">
      <xdr:nvSpPr>
        <xdr:cNvPr id="422" name="楕円 421"/>
        <xdr:cNvSpPr/>
      </xdr:nvSpPr>
      <xdr:spPr>
        <a:xfrm>
          <a:off x="104267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134078</xdr:rowOff>
    </xdr:from>
    <xdr:ext cx="469744" cy="259045"/>
    <xdr:sp macro="" textlink="">
      <xdr:nvSpPr>
        <xdr:cNvPr id="423" name="商工費該当値テキスト"/>
        <xdr:cNvSpPr txBox="1"/>
      </xdr:nvSpPr>
      <xdr:spPr>
        <a:xfrm>
          <a:off x="10528300" y="131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132197</xdr:rowOff>
    </xdr:from>
    <xdr:to>
      <xdr:col>50</xdr:col>
      <xdr:colOff>165100</xdr:colOff>
      <xdr:row>77</xdr:row>
      <xdr:rowOff>62347</xdr:rowOff>
    </xdr:to>
    <xdr:sp macro="" textlink="">
      <xdr:nvSpPr>
        <xdr:cNvPr id="424" name="楕円 423"/>
        <xdr:cNvSpPr/>
      </xdr:nvSpPr>
      <xdr:spPr>
        <a:xfrm>
          <a:off x="95885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53474</xdr:rowOff>
    </xdr:from>
    <xdr:ext cx="469744" cy="259045"/>
    <xdr:sp macro="" textlink="">
      <xdr:nvSpPr>
        <xdr:cNvPr id="425" name="テキスト ボックス 424"/>
        <xdr:cNvSpPr txBox="1"/>
      </xdr:nvSpPr>
      <xdr:spPr>
        <a:xfrm>
          <a:off x="9404428" y="132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82637</xdr:rowOff>
    </xdr:from>
    <xdr:to>
      <xdr:col>46</xdr:col>
      <xdr:colOff>38100</xdr:colOff>
      <xdr:row>78</xdr:row>
      <xdr:rowOff>12787</xdr:rowOff>
    </xdr:to>
    <xdr:sp macro="" textlink="">
      <xdr:nvSpPr>
        <xdr:cNvPr id="426" name="楕円 425"/>
        <xdr:cNvSpPr/>
      </xdr:nvSpPr>
      <xdr:spPr>
        <a:xfrm>
          <a:off x="8699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3914</xdr:rowOff>
    </xdr:from>
    <xdr:ext cx="469744" cy="259045"/>
    <xdr:sp macro="" textlink="">
      <xdr:nvSpPr>
        <xdr:cNvPr id="427" name="テキスト ボックス 426"/>
        <xdr:cNvSpPr txBox="1"/>
      </xdr:nvSpPr>
      <xdr:spPr>
        <a:xfrm>
          <a:off x="8515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27361</xdr:rowOff>
    </xdr:from>
    <xdr:to>
      <xdr:col>41</xdr:col>
      <xdr:colOff>101600</xdr:colOff>
      <xdr:row>77</xdr:row>
      <xdr:rowOff>128961</xdr:rowOff>
    </xdr:to>
    <xdr:sp macro="" textlink="">
      <xdr:nvSpPr>
        <xdr:cNvPr id="428" name="楕円 427"/>
        <xdr:cNvSpPr/>
      </xdr:nvSpPr>
      <xdr:spPr>
        <a:xfrm>
          <a:off x="78105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120088</xdr:rowOff>
    </xdr:from>
    <xdr:ext cx="469744" cy="259045"/>
    <xdr:sp macro="" textlink="">
      <xdr:nvSpPr>
        <xdr:cNvPr id="429" name="テキスト ボックス 428"/>
        <xdr:cNvSpPr txBox="1"/>
      </xdr:nvSpPr>
      <xdr:spPr>
        <a:xfrm>
          <a:off x="7626428" y="133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128722</xdr:rowOff>
    </xdr:from>
    <xdr:to>
      <xdr:col>36</xdr:col>
      <xdr:colOff>165100</xdr:colOff>
      <xdr:row>78</xdr:row>
      <xdr:rowOff>58872</xdr:rowOff>
    </xdr:to>
    <xdr:sp macro="" textlink="">
      <xdr:nvSpPr>
        <xdr:cNvPr id="430" name="楕円 429"/>
        <xdr:cNvSpPr/>
      </xdr:nvSpPr>
      <xdr:spPr>
        <a:xfrm>
          <a:off x="6921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49999</xdr:rowOff>
    </xdr:from>
    <xdr:ext cx="469744" cy="259045"/>
    <xdr:sp macro="" textlink="">
      <xdr:nvSpPr>
        <xdr:cNvPr id="431" name="テキスト ボックス 430"/>
        <xdr:cNvSpPr txBox="1"/>
      </xdr:nvSpPr>
      <xdr:spPr>
        <a:xfrm>
          <a:off x="6737428"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60677</xdr:rowOff>
    </xdr:from>
    <xdr:to>
      <xdr:col>55</xdr:col>
      <xdr:colOff>0</xdr:colOff>
      <xdr:row>98</xdr:row>
      <xdr:rowOff>62878</xdr:rowOff>
    </xdr:to>
    <xdr:cxnSp macro="">
      <xdr:nvCxnSpPr>
        <xdr:cNvPr id="458" name="直線コネクタ 457"/>
        <xdr:cNvCxnSpPr/>
      </xdr:nvCxnSpPr>
      <xdr:spPr>
        <a:xfrm flipV="1">
          <a:off x="9639300" y="16862777"/>
          <a:ext cx="8382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62878</xdr:rowOff>
    </xdr:from>
    <xdr:to>
      <xdr:col>50</xdr:col>
      <xdr:colOff>114300</xdr:colOff>
      <xdr:row>98</xdr:row>
      <xdr:rowOff>64255</xdr:rowOff>
    </xdr:to>
    <xdr:cxnSp macro="">
      <xdr:nvCxnSpPr>
        <xdr:cNvPr id="461" name="直線コネクタ 460"/>
        <xdr:cNvCxnSpPr/>
      </xdr:nvCxnSpPr>
      <xdr:spPr>
        <a:xfrm flipV="1">
          <a:off x="8750300" y="16864978"/>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64255</xdr:rowOff>
    </xdr:from>
    <xdr:to>
      <xdr:col>45</xdr:col>
      <xdr:colOff>177800</xdr:colOff>
      <xdr:row>98</xdr:row>
      <xdr:rowOff>70527</xdr:rowOff>
    </xdr:to>
    <xdr:cxnSp macro="">
      <xdr:nvCxnSpPr>
        <xdr:cNvPr id="464" name="直線コネクタ 463"/>
        <xdr:cNvCxnSpPr/>
      </xdr:nvCxnSpPr>
      <xdr:spPr>
        <a:xfrm flipV="1">
          <a:off x="7861300" y="16866355"/>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61071</xdr:rowOff>
    </xdr:from>
    <xdr:to>
      <xdr:col>41</xdr:col>
      <xdr:colOff>50800</xdr:colOff>
      <xdr:row>98</xdr:row>
      <xdr:rowOff>70527</xdr:rowOff>
    </xdr:to>
    <xdr:cxnSp macro="">
      <xdr:nvCxnSpPr>
        <xdr:cNvPr id="467" name="直線コネクタ 466"/>
        <xdr:cNvCxnSpPr/>
      </xdr:nvCxnSpPr>
      <xdr:spPr>
        <a:xfrm>
          <a:off x="6972300" y="16863171"/>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111326</xdr:rowOff>
    </xdr:from>
    <xdr:ext cx="534377" cy="259045"/>
    <xdr:sp macro="" textlink="">
      <xdr:nvSpPr>
        <xdr:cNvPr id="471" name="テキスト ボックス 470"/>
        <xdr:cNvSpPr txBox="1"/>
      </xdr:nvSpPr>
      <xdr:spPr>
        <a:xfrm>
          <a:off x="6705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9877</xdr:rowOff>
    </xdr:from>
    <xdr:to>
      <xdr:col>55</xdr:col>
      <xdr:colOff>50800</xdr:colOff>
      <xdr:row>98</xdr:row>
      <xdr:rowOff>111477</xdr:rowOff>
    </xdr:to>
    <xdr:sp macro="" textlink="">
      <xdr:nvSpPr>
        <xdr:cNvPr id="477" name="楕円 476"/>
        <xdr:cNvSpPr/>
      </xdr:nvSpPr>
      <xdr:spPr>
        <a:xfrm>
          <a:off x="10426700" y="168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12078</xdr:rowOff>
    </xdr:from>
    <xdr:to>
      <xdr:col>50</xdr:col>
      <xdr:colOff>165100</xdr:colOff>
      <xdr:row>98</xdr:row>
      <xdr:rowOff>113678</xdr:rowOff>
    </xdr:to>
    <xdr:sp macro="" textlink="">
      <xdr:nvSpPr>
        <xdr:cNvPr id="479" name="楕円 478"/>
        <xdr:cNvSpPr/>
      </xdr:nvSpPr>
      <xdr:spPr>
        <a:xfrm>
          <a:off x="9588500" y="168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104805</xdr:rowOff>
    </xdr:from>
    <xdr:ext cx="534377" cy="259045"/>
    <xdr:sp macro="" textlink="">
      <xdr:nvSpPr>
        <xdr:cNvPr id="480" name="テキスト ボックス 479"/>
        <xdr:cNvSpPr txBox="1"/>
      </xdr:nvSpPr>
      <xdr:spPr>
        <a:xfrm>
          <a:off x="9372111" y="169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13455</xdr:rowOff>
    </xdr:from>
    <xdr:to>
      <xdr:col>46</xdr:col>
      <xdr:colOff>38100</xdr:colOff>
      <xdr:row>98</xdr:row>
      <xdr:rowOff>115055</xdr:rowOff>
    </xdr:to>
    <xdr:sp macro="" textlink="">
      <xdr:nvSpPr>
        <xdr:cNvPr id="481" name="楕円 480"/>
        <xdr:cNvSpPr/>
      </xdr:nvSpPr>
      <xdr:spPr>
        <a:xfrm>
          <a:off x="8699500" y="168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106182</xdr:rowOff>
    </xdr:from>
    <xdr:ext cx="534377" cy="259045"/>
    <xdr:sp macro="" textlink="">
      <xdr:nvSpPr>
        <xdr:cNvPr id="482" name="テキスト ボックス 481"/>
        <xdr:cNvSpPr txBox="1"/>
      </xdr:nvSpPr>
      <xdr:spPr>
        <a:xfrm>
          <a:off x="8483111" y="169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19727</xdr:rowOff>
    </xdr:from>
    <xdr:to>
      <xdr:col>41</xdr:col>
      <xdr:colOff>101600</xdr:colOff>
      <xdr:row>98</xdr:row>
      <xdr:rowOff>121327</xdr:rowOff>
    </xdr:to>
    <xdr:sp macro="" textlink="">
      <xdr:nvSpPr>
        <xdr:cNvPr id="483" name="楕円 482"/>
        <xdr:cNvSpPr/>
      </xdr:nvSpPr>
      <xdr:spPr>
        <a:xfrm>
          <a:off x="7810500" y="168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112454</xdr:rowOff>
    </xdr:from>
    <xdr:ext cx="534377" cy="259045"/>
    <xdr:sp macro="" textlink="">
      <xdr:nvSpPr>
        <xdr:cNvPr id="484" name="テキスト ボックス 483"/>
        <xdr:cNvSpPr txBox="1"/>
      </xdr:nvSpPr>
      <xdr:spPr>
        <a:xfrm>
          <a:off x="7594111" y="169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10271</xdr:rowOff>
    </xdr:from>
    <xdr:to>
      <xdr:col>36</xdr:col>
      <xdr:colOff>165100</xdr:colOff>
      <xdr:row>98</xdr:row>
      <xdr:rowOff>111871</xdr:rowOff>
    </xdr:to>
    <xdr:sp macro="" textlink="">
      <xdr:nvSpPr>
        <xdr:cNvPr id="485" name="楕円 484"/>
        <xdr:cNvSpPr/>
      </xdr:nvSpPr>
      <xdr:spPr>
        <a:xfrm>
          <a:off x="6921500" y="168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102998</xdr:rowOff>
    </xdr:from>
    <xdr:ext cx="534377" cy="259045"/>
    <xdr:sp macro="" textlink="">
      <xdr:nvSpPr>
        <xdr:cNvPr id="486" name="テキスト ボックス 485"/>
        <xdr:cNvSpPr txBox="1"/>
      </xdr:nvSpPr>
      <xdr:spPr>
        <a:xfrm>
          <a:off x="6705111" y="169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43764</xdr:rowOff>
    </xdr:from>
    <xdr:to>
      <xdr:col>85</xdr:col>
      <xdr:colOff>127000</xdr:colOff>
      <xdr:row>37</xdr:row>
      <xdr:rowOff>121260</xdr:rowOff>
    </xdr:to>
    <xdr:cxnSp macro="">
      <xdr:nvCxnSpPr>
        <xdr:cNvPr id="516" name="直線コネクタ 515"/>
        <xdr:cNvCxnSpPr/>
      </xdr:nvCxnSpPr>
      <xdr:spPr>
        <a:xfrm>
          <a:off x="15481300" y="6387414"/>
          <a:ext cx="8382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43764</xdr:rowOff>
    </xdr:from>
    <xdr:to>
      <xdr:col>81</xdr:col>
      <xdr:colOff>50800</xdr:colOff>
      <xdr:row>37</xdr:row>
      <xdr:rowOff>110592</xdr:rowOff>
    </xdr:to>
    <xdr:cxnSp macro="">
      <xdr:nvCxnSpPr>
        <xdr:cNvPr id="519" name="直線コネクタ 518"/>
        <xdr:cNvCxnSpPr/>
      </xdr:nvCxnSpPr>
      <xdr:spPr>
        <a:xfrm flipV="1">
          <a:off x="14592300" y="6387414"/>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110592</xdr:rowOff>
    </xdr:from>
    <xdr:to>
      <xdr:col>76</xdr:col>
      <xdr:colOff>114300</xdr:colOff>
      <xdr:row>37</xdr:row>
      <xdr:rowOff>119355</xdr:rowOff>
    </xdr:to>
    <xdr:cxnSp macro="">
      <xdr:nvCxnSpPr>
        <xdr:cNvPr id="522" name="直線コネクタ 521"/>
        <xdr:cNvCxnSpPr/>
      </xdr:nvCxnSpPr>
      <xdr:spPr>
        <a:xfrm flipV="1">
          <a:off x="13703300" y="645424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119355</xdr:rowOff>
    </xdr:from>
    <xdr:to>
      <xdr:col>71</xdr:col>
      <xdr:colOff>177800</xdr:colOff>
      <xdr:row>37</xdr:row>
      <xdr:rowOff>154940</xdr:rowOff>
    </xdr:to>
    <xdr:cxnSp macro="">
      <xdr:nvCxnSpPr>
        <xdr:cNvPr id="525" name="直線コネクタ 524"/>
        <xdr:cNvCxnSpPr/>
      </xdr:nvCxnSpPr>
      <xdr:spPr>
        <a:xfrm flipV="1">
          <a:off x="12814300" y="6463005"/>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61790</xdr:rowOff>
    </xdr:from>
    <xdr:ext cx="534377" cy="259045"/>
    <xdr:sp macro="" textlink="">
      <xdr:nvSpPr>
        <xdr:cNvPr id="529" name="テキスト ボックス 528"/>
        <xdr:cNvSpPr txBox="1"/>
      </xdr:nvSpPr>
      <xdr:spPr>
        <a:xfrm>
          <a:off x="12547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70460</xdr:rowOff>
    </xdr:from>
    <xdr:to>
      <xdr:col>85</xdr:col>
      <xdr:colOff>177800</xdr:colOff>
      <xdr:row>38</xdr:row>
      <xdr:rowOff>609</xdr:rowOff>
    </xdr:to>
    <xdr:sp macro="" textlink="">
      <xdr:nvSpPr>
        <xdr:cNvPr id="535" name="楕円 534"/>
        <xdr:cNvSpPr/>
      </xdr:nvSpPr>
      <xdr:spPr>
        <a:xfrm>
          <a:off x="16268700" y="6414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48887</xdr:rowOff>
    </xdr:from>
    <xdr:ext cx="534377" cy="259045"/>
    <xdr:sp macro="" textlink="">
      <xdr:nvSpPr>
        <xdr:cNvPr id="536" name="消防費該当値テキスト"/>
        <xdr:cNvSpPr txBox="1"/>
      </xdr:nvSpPr>
      <xdr:spPr>
        <a:xfrm>
          <a:off x="16370300" y="6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164414</xdr:rowOff>
    </xdr:from>
    <xdr:to>
      <xdr:col>81</xdr:col>
      <xdr:colOff>101600</xdr:colOff>
      <xdr:row>37</xdr:row>
      <xdr:rowOff>94564</xdr:rowOff>
    </xdr:to>
    <xdr:sp macro="" textlink="">
      <xdr:nvSpPr>
        <xdr:cNvPr id="537" name="楕円 536"/>
        <xdr:cNvSpPr/>
      </xdr:nvSpPr>
      <xdr:spPr>
        <a:xfrm>
          <a:off x="15430500" y="63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111091</xdr:rowOff>
    </xdr:from>
    <xdr:ext cx="534377" cy="259045"/>
    <xdr:sp macro="" textlink="">
      <xdr:nvSpPr>
        <xdr:cNvPr id="538" name="テキスト ボックス 537"/>
        <xdr:cNvSpPr txBox="1"/>
      </xdr:nvSpPr>
      <xdr:spPr>
        <a:xfrm>
          <a:off x="15214111" y="61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59792</xdr:rowOff>
    </xdr:from>
    <xdr:to>
      <xdr:col>76</xdr:col>
      <xdr:colOff>165100</xdr:colOff>
      <xdr:row>37</xdr:row>
      <xdr:rowOff>161392</xdr:rowOff>
    </xdr:to>
    <xdr:sp macro="" textlink="">
      <xdr:nvSpPr>
        <xdr:cNvPr id="539" name="楕円 538"/>
        <xdr:cNvSpPr/>
      </xdr:nvSpPr>
      <xdr:spPr>
        <a:xfrm>
          <a:off x="14541500" y="6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152519</xdr:rowOff>
    </xdr:from>
    <xdr:ext cx="534377" cy="259045"/>
    <xdr:sp macro="" textlink="">
      <xdr:nvSpPr>
        <xdr:cNvPr id="540" name="テキスト ボックス 539"/>
        <xdr:cNvSpPr txBox="1"/>
      </xdr:nvSpPr>
      <xdr:spPr>
        <a:xfrm>
          <a:off x="14325111" y="6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68555</xdr:rowOff>
    </xdr:from>
    <xdr:to>
      <xdr:col>72</xdr:col>
      <xdr:colOff>38100</xdr:colOff>
      <xdr:row>37</xdr:row>
      <xdr:rowOff>170155</xdr:rowOff>
    </xdr:to>
    <xdr:sp macro="" textlink="">
      <xdr:nvSpPr>
        <xdr:cNvPr id="541" name="楕円 540"/>
        <xdr:cNvSpPr/>
      </xdr:nvSpPr>
      <xdr:spPr>
        <a:xfrm>
          <a:off x="136525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161282</xdr:rowOff>
    </xdr:from>
    <xdr:ext cx="534377" cy="259045"/>
    <xdr:sp macro="" textlink="">
      <xdr:nvSpPr>
        <xdr:cNvPr id="542" name="テキスト ボックス 541"/>
        <xdr:cNvSpPr txBox="1"/>
      </xdr:nvSpPr>
      <xdr:spPr>
        <a:xfrm>
          <a:off x="13436111" y="65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104140</xdr:rowOff>
    </xdr:from>
    <xdr:to>
      <xdr:col>67</xdr:col>
      <xdr:colOff>101600</xdr:colOff>
      <xdr:row>38</xdr:row>
      <xdr:rowOff>34290</xdr:rowOff>
    </xdr:to>
    <xdr:sp macro="" textlink="">
      <xdr:nvSpPr>
        <xdr:cNvPr id="543" name="楕円 542"/>
        <xdr:cNvSpPr/>
      </xdr:nvSpPr>
      <xdr:spPr>
        <a:xfrm>
          <a:off x="12763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25417</xdr:rowOff>
    </xdr:from>
    <xdr:ext cx="534377" cy="259045"/>
    <xdr:sp macro="" textlink="">
      <xdr:nvSpPr>
        <xdr:cNvPr id="544" name="テキスト ボックス 543"/>
        <xdr:cNvSpPr txBox="1"/>
      </xdr:nvSpPr>
      <xdr:spPr>
        <a:xfrm>
          <a:off x="12547111" y="65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34120</xdr:rowOff>
    </xdr:from>
    <xdr:to>
      <xdr:col>85</xdr:col>
      <xdr:colOff>127000</xdr:colOff>
      <xdr:row>58</xdr:row>
      <xdr:rowOff>27718</xdr:rowOff>
    </xdr:to>
    <xdr:cxnSp macro="">
      <xdr:nvCxnSpPr>
        <xdr:cNvPr id="576" name="直線コネクタ 575"/>
        <xdr:cNvCxnSpPr/>
      </xdr:nvCxnSpPr>
      <xdr:spPr>
        <a:xfrm>
          <a:off x="15481300" y="9635320"/>
          <a:ext cx="838200" cy="3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34120</xdr:rowOff>
    </xdr:from>
    <xdr:to>
      <xdr:col>81</xdr:col>
      <xdr:colOff>50800</xdr:colOff>
      <xdr:row>57</xdr:row>
      <xdr:rowOff>42904</xdr:rowOff>
    </xdr:to>
    <xdr:cxnSp macro="">
      <xdr:nvCxnSpPr>
        <xdr:cNvPr id="579" name="直線コネクタ 578"/>
        <xdr:cNvCxnSpPr/>
      </xdr:nvCxnSpPr>
      <xdr:spPr>
        <a:xfrm flipV="1">
          <a:off x="14592300" y="9635320"/>
          <a:ext cx="889000" cy="18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95645</xdr:rowOff>
    </xdr:from>
    <xdr:to>
      <xdr:col>76</xdr:col>
      <xdr:colOff>114300</xdr:colOff>
      <xdr:row>57</xdr:row>
      <xdr:rowOff>42904</xdr:rowOff>
    </xdr:to>
    <xdr:cxnSp macro="">
      <xdr:nvCxnSpPr>
        <xdr:cNvPr id="582" name="直線コネクタ 581"/>
        <xdr:cNvCxnSpPr/>
      </xdr:nvCxnSpPr>
      <xdr:spPr>
        <a:xfrm>
          <a:off x="13703300" y="9525395"/>
          <a:ext cx="889000" cy="2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169255</xdr:rowOff>
    </xdr:from>
    <xdr:to>
      <xdr:col>71</xdr:col>
      <xdr:colOff>177800</xdr:colOff>
      <xdr:row>55</xdr:row>
      <xdr:rowOff>95645</xdr:rowOff>
    </xdr:to>
    <xdr:cxnSp macro="">
      <xdr:nvCxnSpPr>
        <xdr:cNvPr id="585" name="直線コネクタ 584"/>
        <xdr:cNvCxnSpPr/>
      </xdr:nvCxnSpPr>
      <xdr:spPr>
        <a:xfrm>
          <a:off x="12814300" y="9256105"/>
          <a:ext cx="8890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80670</xdr:rowOff>
    </xdr:from>
    <xdr:to>
      <xdr:col>67</xdr:col>
      <xdr:colOff>101600</xdr:colOff>
      <xdr:row>55</xdr:row>
      <xdr:rowOff>10820</xdr:rowOff>
    </xdr:to>
    <xdr:sp macro="" textlink="">
      <xdr:nvSpPr>
        <xdr:cNvPr id="588" name="フローチャート: 判断 587"/>
        <xdr:cNvSpPr/>
      </xdr:nvSpPr>
      <xdr:spPr>
        <a:xfrm>
          <a:off x="12763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1947</xdr:rowOff>
    </xdr:from>
    <xdr:ext cx="534377" cy="259045"/>
    <xdr:sp macro="" textlink="">
      <xdr:nvSpPr>
        <xdr:cNvPr id="589" name="テキスト ボックス 588"/>
        <xdr:cNvSpPr txBox="1"/>
      </xdr:nvSpPr>
      <xdr:spPr>
        <a:xfrm>
          <a:off x="12547111" y="94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148368</xdr:rowOff>
    </xdr:from>
    <xdr:to>
      <xdr:col>85</xdr:col>
      <xdr:colOff>177800</xdr:colOff>
      <xdr:row>58</xdr:row>
      <xdr:rowOff>78518</xdr:rowOff>
    </xdr:to>
    <xdr:sp macro="" textlink="">
      <xdr:nvSpPr>
        <xdr:cNvPr id="595" name="楕円 594"/>
        <xdr:cNvSpPr/>
      </xdr:nvSpPr>
      <xdr:spPr>
        <a:xfrm>
          <a:off x="162687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126795</xdr:rowOff>
    </xdr:from>
    <xdr:ext cx="534377" cy="259045"/>
    <xdr:sp macro="" textlink="">
      <xdr:nvSpPr>
        <xdr:cNvPr id="596" name="教育費該当値テキスト"/>
        <xdr:cNvSpPr txBox="1"/>
      </xdr:nvSpPr>
      <xdr:spPr>
        <a:xfrm>
          <a:off x="16370300" y="98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154770</xdr:rowOff>
    </xdr:from>
    <xdr:to>
      <xdr:col>81</xdr:col>
      <xdr:colOff>101600</xdr:colOff>
      <xdr:row>56</xdr:row>
      <xdr:rowOff>84920</xdr:rowOff>
    </xdr:to>
    <xdr:sp macro="" textlink="">
      <xdr:nvSpPr>
        <xdr:cNvPr id="597" name="楕円 596"/>
        <xdr:cNvSpPr/>
      </xdr:nvSpPr>
      <xdr:spPr>
        <a:xfrm>
          <a:off x="15430500" y="95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101447</xdr:rowOff>
    </xdr:from>
    <xdr:ext cx="534377" cy="259045"/>
    <xdr:sp macro="" textlink="">
      <xdr:nvSpPr>
        <xdr:cNvPr id="598" name="テキスト ボックス 597"/>
        <xdr:cNvSpPr txBox="1"/>
      </xdr:nvSpPr>
      <xdr:spPr>
        <a:xfrm>
          <a:off x="15214111" y="93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163554</xdr:rowOff>
    </xdr:from>
    <xdr:to>
      <xdr:col>76</xdr:col>
      <xdr:colOff>165100</xdr:colOff>
      <xdr:row>57</xdr:row>
      <xdr:rowOff>93704</xdr:rowOff>
    </xdr:to>
    <xdr:sp macro="" textlink="">
      <xdr:nvSpPr>
        <xdr:cNvPr id="599" name="楕円 598"/>
        <xdr:cNvSpPr/>
      </xdr:nvSpPr>
      <xdr:spPr>
        <a:xfrm>
          <a:off x="14541500" y="97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84831</xdr:rowOff>
    </xdr:from>
    <xdr:ext cx="534377" cy="259045"/>
    <xdr:sp macro="" textlink="">
      <xdr:nvSpPr>
        <xdr:cNvPr id="600" name="テキスト ボックス 599"/>
        <xdr:cNvSpPr txBox="1"/>
      </xdr:nvSpPr>
      <xdr:spPr>
        <a:xfrm>
          <a:off x="14325111" y="98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44845</xdr:rowOff>
    </xdr:from>
    <xdr:to>
      <xdr:col>72</xdr:col>
      <xdr:colOff>38100</xdr:colOff>
      <xdr:row>55</xdr:row>
      <xdr:rowOff>146445</xdr:rowOff>
    </xdr:to>
    <xdr:sp macro="" textlink="">
      <xdr:nvSpPr>
        <xdr:cNvPr id="601" name="楕円 600"/>
        <xdr:cNvSpPr/>
      </xdr:nvSpPr>
      <xdr:spPr>
        <a:xfrm>
          <a:off x="13652500" y="9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162972</xdr:rowOff>
    </xdr:from>
    <xdr:ext cx="534377" cy="259045"/>
    <xdr:sp macro="" textlink="">
      <xdr:nvSpPr>
        <xdr:cNvPr id="602" name="テキスト ボックス 601"/>
        <xdr:cNvSpPr txBox="1"/>
      </xdr:nvSpPr>
      <xdr:spPr>
        <a:xfrm>
          <a:off x="13436111" y="92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118455</xdr:rowOff>
    </xdr:from>
    <xdr:to>
      <xdr:col>67</xdr:col>
      <xdr:colOff>101600</xdr:colOff>
      <xdr:row>54</xdr:row>
      <xdr:rowOff>48605</xdr:rowOff>
    </xdr:to>
    <xdr:sp macro="" textlink="">
      <xdr:nvSpPr>
        <xdr:cNvPr id="603" name="楕円 602"/>
        <xdr:cNvSpPr/>
      </xdr:nvSpPr>
      <xdr:spPr>
        <a:xfrm>
          <a:off x="12763500" y="92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65132</xdr:rowOff>
    </xdr:from>
    <xdr:ext cx="534377" cy="259045"/>
    <xdr:sp macro="" textlink="">
      <xdr:nvSpPr>
        <xdr:cNvPr id="604" name="テキスト ボックス 603"/>
        <xdr:cNvSpPr txBox="1"/>
      </xdr:nvSpPr>
      <xdr:spPr>
        <a:xfrm>
          <a:off x="12547111" y="89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97180</xdr:rowOff>
    </xdr:from>
    <xdr:to>
      <xdr:col>85</xdr:col>
      <xdr:colOff>127000</xdr:colOff>
      <xdr:row>79</xdr:row>
      <xdr:rowOff>98879</xdr:rowOff>
    </xdr:to>
    <xdr:cxnSp macro="">
      <xdr:nvCxnSpPr>
        <xdr:cNvPr id="635" name="直線コネクタ 634"/>
        <xdr:cNvCxnSpPr/>
      </xdr:nvCxnSpPr>
      <xdr:spPr>
        <a:xfrm>
          <a:off x="15481300" y="13641730"/>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87074</xdr:rowOff>
    </xdr:from>
    <xdr:to>
      <xdr:col>81</xdr:col>
      <xdr:colOff>50800</xdr:colOff>
      <xdr:row>79</xdr:row>
      <xdr:rowOff>97180</xdr:rowOff>
    </xdr:to>
    <xdr:cxnSp macro="">
      <xdr:nvCxnSpPr>
        <xdr:cNvPr id="638" name="直線コネクタ 637"/>
        <xdr:cNvCxnSpPr/>
      </xdr:nvCxnSpPr>
      <xdr:spPr>
        <a:xfrm>
          <a:off x="14592300" y="13631624"/>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81031</xdr:rowOff>
    </xdr:from>
    <xdr:to>
      <xdr:col>76</xdr:col>
      <xdr:colOff>114300</xdr:colOff>
      <xdr:row>79</xdr:row>
      <xdr:rowOff>87074</xdr:rowOff>
    </xdr:to>
    <xdr:cxnSp macro="">
      <xdr:nvCxnSpPr>
        <xdr:cNvPr id="641" name="直線コネクタ 640"/>
        <xdr:cNvCxnSpPr/>
      </xdr:nvCxnSpPr>
      <xdr:spPr>
        <a:xfrm>
          <a:off x="13703300" y="13625581"/>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81031</xdr:rowOff>
    </xdr:from>
    <xdr:to>
      <xdr:col>71</xdr:col>
      <xdr:colOff>177800</xdr:colOff>
      <xdr:row>79</xdr:row>
      <xdr:rowOff>98879</xdr:rowOff>
    </xdr:to>
    <xdr:cxnSp macro="">
      <xdr:nvCxnSpPr>
        <xdr:cNvPr id="644" name="直線コネクタ 643"/>
        <xdr:cNvCxnSpPr/>
      </xdr:nvCxnSpPr>
      <xdr:spPr>
        <a:xfrm flipV="1">
          <a:off x="12814300" y="13625581"/>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7" name="フローチャート: 判断 646"/>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8" name="テキスト ボックス 647"/>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5"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46380</xdr:rowOff>
    </xdr:from>
    <xdr:to>
      <xdr:col>81</xdr:col>
      <xdr:colOff>101600</xdr:colOff>
      <xdr:row>79</xdr:row>
      <xdr:rowOff>147980</xdr:rowOff>
    </xdr:to>
    <xdr:sp macro="" textlink="">
      <xdr:nvSpPr>
        <xdr:cNvPr id="656" name="楕円 655"/>
        <xdr:cNvSpPr/>
      </xdr:nvSpPr>
      <xdr:spPr>
        <a:xfrm>
          <a:off x="15430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139107</xdr:rowOff>
    </xdr:from>
    <xdr:ext cx="378565" cy="259045"/>
    <xdr:sp macro="" textlink="">
      <xdr:nvSpPr>
        <xdr:cNvPr id="657" name="テキスト ボックス 656"/>
        <xdr:cNvSpPr txBox="1"/>
      </xdr:nvSpPr>
      <xdr:spPr>
        <a:xfrm>
          <a:off x="15292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36274</xdr:rowOff>
    </xdr:from>
    <xdr:to>
      <xdr:col>76</xdr:col>
      <xdr:colOff>165100</xdr:colOff>
      <xdr:row>79</xdr:row>
      <xdr:rowOff>137874</xdr:rowOff>
    </xdr:to>
    <xdr:sp macro="" textlink="">
      <xdr:nvSpPr>
        <xdr:cNvPr id="658" name="楕円 657"/>
        <xdr:cNvSpPr/>
      </xdr:nvSpPr>
      <xdr:spPr>
        <a:xfrm>
          <a:off x="14541500" y="135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129001</xdr:rowOff>
    </xdr:from>
    <xdr:ext cx="378565" cy="259045"/>
    <xdr:sp macro="" textlink="">
      <xdr:nvSpPr>
        <xdr:cNvPr id="659" name="テキスト ボックス 658"/>
        <xdr:cNvSpPr txBox="1"/>
      </xdr:nvSpPr>
      <xdr:spPr>
        <a:xfrm>
          <a:off x="14403017" y="1367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30231</xdr:rowOff>
    </xdr:from>
    <xdr:to>
      <xdr:col>72</xdr:col>
      <xdr:colOff>38100</xdr:colOff>
      <xdr:row>79</xdr:row>
      <xdr:rowOff>131831</xdr:rowOff>
    </xdr:to>
    <xdr:sp macro="" textlink="">
      <xdr:nvSpPr>
        <xdr:cNvPr id="660" name="楕円 659"/>
        <xdr:cNvSpPr/>
      </xdr:nvSpPr>
      <xdr:spPr>
        <a:xfrm>
          <a:off x="13652500" y="135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148358</xdr:rowOff>
    </xdr:from>
    <xdr:ext cx="469744" cy="259045"/>
    <xdr:sp macro="" textlink="">
      <xdr:nvSpPr>
        <xdr:cNvPr id="661" name="テキスト ボックス 660"/>
        <xdr:cNvSpPr txBox="1"/>
      </xdr:nvSpPr>
      <xdr:spPr>
        <a:xfrm>
          <a:off x="13468428" y="133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158240</xdr:rowOff>
    </xdr:from>
    <xdr:to>
      <xdr:col>85</xdr:col>
      <xdr:colOff>127000</xdr:colOff>
      <xdr:row>93</xdr:row>
      <xdr:rowOff>5375</xdr:rowOff>
    </xdr:to>
    <xdr:cxnSp macro="">
      <xdr:nvCxnSpPr>
        <xdr:cNvPr id="690" name="直線コネクタ 689"/>
        <xdr:cNvCxnSpPr/>
      </xdr:nvCxnSpPr>
      <xdr:spPr>
        <a:xfrm flipV="1">
          <a:off x="15481300" y="15931640"/>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1"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5375</xdr:rowOff>
    </xdr:from>
    <xdr:to>
      <xdr:col>81</xdr:col>
      <xdr:colOff>50800</xdr:colOff>
      <xdr:row>93</xdr:row>
      <xdr:rowOff>35367</xdr:rowOff>
    </xdr:to>
    <xdr:cxnSp macro="">
      <xdr:nvCxnSpPr>
        <xdr:cNvPr id="693" name="直線コネクタ 692"/>
        <xdr:cNvCxnSpPr/>
      </xdr:nvCxnSpPr>
      <xdr:spPr>
        <a:xfrm flipV="1">
          <a:off x="14592300" y="15950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5" name="テキスト ボックス 694"/>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35367</xdr:rowOff>
    </xdr:from>
    <xdr:to>
      <xdr:col>76</xdr:col>
      <xdr:colOff>114300</xdr:colOff>
      <xdr:row>93</xdr:row>
      <xdr:rowOff>96540</xdr:rowOff>
    </xdr:to>
    <xdr:cxnSp macro="">
      <xdr:nvCxnSpPr>
        <xdr:cNvPr id="696" name="直線コネクタ 695"/>
        <xdr:cNvCxnSpPr/>
      </xdr:nvCxnSpPr>
      <xdr:spPr>
        <a:xfrm flipV="1">
          <a:off x="13703300" y="15980217"/>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8" name="テキスト ボックス 697"/>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95352</xdr:rowOff>
    </xdr:from>
    <xdr:to>
      <xdr:col>71</xdr:col>
      <xdr:colOff>177800</xdr:colOff>
      <xdr:row>93</xdr:row>
      <xdr:rowOff>96540</xdr:rowOff>
    </xdr:to>
    <xdr:cxnSp macro="">
      <xdr:nvCxnSpPr>
        <xdr:cNvPr id="699" name="直線コネクタ 698"/>
        <xdr:cNvCxnSpPr/>
      </xdr:nvCxnSpPr>
      <xdr:spPr>
        <a:xfrm>
          <a:off x="12814300" y="1604020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2" name="フローチャート: 判断 701"/>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151934</xdr:rowOff>
    </xdr:from>
    <xdr:ext cx="534377" cy="259045"/>
    <xdr:sp macro="" textlink="">
      <xdr:nvSpPr>
        <xdr:cNvPr id="703" name="テキスト ボックス 702"/>
        <xdr:cNvSpPr txBox="1"/>
      </xdr:nvSpPr>
      <xdr:spPr>
        <a:xfrm>
          <a:off x="12547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107440</xdr:rowOff>
    </xdr:from>
    <xdr:to>
      <xdr:col>85</xdr:col>
      <xdr:colOff>177800</xdr:colOff>
      <xdr:row>93</xdr:row>
      <xdr:rowOff>37590</xdr:rowOff>
    </xdr:to>
    <xdr:sp macro="" textlink="">
      <xdr:nvSpPr>
        <xdr:cNvPr id="709" name="楕円 708"/>
        <xdr:cNvSpPr/>
      </xdr:nvSpPr>
      <xdr:spPr>
        <a:xfrm>
          <a:off x="16268700" y="1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130317</xdr:rowOff>
    </xdr:from>
    <xdr:ext cx="534377" cy="259045"/>
    <xdr:sp macro="" textlink="">
      <xdr:nvSpPr>
        <xdr:cNvPr id="710" name="公債費該当値テキスト"/>
        <xdr:cNvSpPr txBox="1"/>
      </xdr:nvSpPr>
      <xdr:spPr>
        <a:xfrm>
          <a:off x="16370300" y="157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126025</xdr:rowOff>
    </xdr:from>
    <xdr:to>
      <xdr:col>81</xdr:col>
      <xdr:colOff>101600</xdr:colOff>
      <xdr:row>93</xdr:row>
      <xdr:rowOff>56175</xdr:rowOff>
    </xdr:to>
    <xdr:sp macro="" textlink="">
      <xdr:nvSpPr>
        <xdr:cNvPr id="711" name="楕円 710"/>
        <xdr:cNvSpPr/>
      </xdr:nvSpPr>
      <xdr:spPr>
        <a:xfrm>
          <a:off x="15430500" y="15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72702</xdr:rowOff>
    </xdr:from>
    <xdr:ext cx="534377" cy="259045"/>
    <xdr:sp macro="" textlink="">
      <xdr:nvSpPr>
        <xdr:cNvPr id="712" name="テキスト ボックス 711"/>
        <xdr:cNvSpPr txBox="1"/>
      </xdr:nvSpPr>
      <xdr:spPr>
        <a:xfrm>
          <a:off x="15214111" y="156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156017</xdr:rowOff>
    </xdr:from>
    <xdr:to>
      <xdr:col>76</xdr:col>
      <xdr:colOff>165100</xdr:colOff>
      <xdr:row>93</xdr:row>
      <xdr:rowOff>86167</xdr:rowOff>
    </xdr:to>
    <xdr:sp macro="" textlink="">
      <xdr:nvSpPr>
        <xdr:cNvPr id="713" name="楕円 712"/>
        <xdr:cNvSpPr/>
      </xdr:nvSpPr>
      <xdr:spPr>
        <a:xfrm>
          <a:off x="14541500" y="15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102694</xdr:rowOff>
    </xdr:from>
    <xdr:ext cx="534377" cy="259045"/>
    <xdr:sp macro="" textlink="">
      <xdr:nvSpPr>
        <xdr:cNvPr id="714" name="テキスト ボックス 713"/>
        <xdr:cNvSpPr txBox="1"/>
      </xdr:nvSpPr>
      <xdr:spPr>
        <a:xfrm>
          <a:off x="14325111" y="157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45740</xdr:rowOff>
    </xdr:from>
    <xdr:to>
      <xdr:col>72</xdr:col>
      <xdr:colOff>38100</xdr:colOff>
      <xdr:row>93</xdr:row>
      <xdr:rowOff>147340</xdr:rowOff>
    </xdr:to>
    <xdr:sp macro="" textlink="">
      <xdr:nvSpPr>
        <xdr:cNvPr id="715" name="楕円 714"/>
        <xdr:cNvSpPr/>
      </xdr:nvSpPr>
      <xdr:spPr>
        <a:xfrm>
          <a:off x="13652500" y="1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163867</xdr:rowOff>
    </xdr:from>
    <xdr:ext cx="534377" cy="259045"/>
    <xdr:sp macro="" textlink="">
      <xdr:nvSpPr>
        <xdr:cNvPr id="716" name="テキスト ボックス 715"/>
        <xdr:cNvSpPr txBox="1"/>
      </xdr:nvSpPr>
      <xdr:spPr>
        <a:xfrm>
          <a:off x="13436111" y="1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44552</xdr:rowOff>
    </xdr:from>
    <xdr:to>
      <xdr:col>67</xdr:col>
      <xdr:colOff>101600</xdr:colOff>
      <xdr:row>93</xdr:row>
      <xdr:rowOff>146152</xdr:rowOff>
    </xdr:to>
    <xdr:sp macro="" textlink="">
      <xdr:nvSpPr>
        <xdr:cNvPr id="717" name="楕円 716"/>
        <xdr:cNvSpPr/>
      </xdr:nvSpPr>
      <xdr:spPr>
        <a:xfrm>
          <a:off x="12763500" y="1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137279</xdr:rowOff>
    </xdr:from>
    <xdr:ext cx="534377" cy="259045"/>
    <xdr:sp macro="" textlink="">
      <xdr:nvSpPr>
        <xdr:cNvPr id="718" name="テキスト ボックス 717"/>
        <xdr:cNvSpPr txBox="1"/>
      </xdr:nvSpPr>
      <xdr:spPr>
        <a:xfrm>
          <a:off x="12547111" y="160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62840</xdr:rowOff>
    </xdr:from>
    <xdr:to>
      <xdr:col>98</xdr:col>
      <xdr:colOff>38100</xdr:colOff>
      <xdr:row>37</xdr:row>
      <xdr:rowOff>164440</xdr:rowOff>
    </xdr:to>
    <xdr:sp macro="" textlink="">
      <xdr:nvSpPr>
        <xdr:cNvPr id="757" name="フローチャート: 判断 756"/>
        <xdr:cNvSpPr/>
      </xdr:nvSpPr>
      <xdr:spPr>
        <a:xfrm>
          <a:off x="18605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9517</xdr:rowOff>
    </xdr:from>
    <xdr:ext cx="378565" cy="259045"/>
    <xdr:sp macro="" textlink="">
      <xdr:nvSpPr>
        <xdr:cNvPr id="758" name="テキスト ボックス 757"/>
        <xdr:cNvSpPr txBox="1"/>
      </xdr:nvSpPr>
      <xdr:spPr>
        <a:xfrm>
          <a:off x="18467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民生費については国民健康保険別会計への繰出金の増により、大幅な増加となった。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公債費については合併特例債を活用した基礎整備等の推進により決算額が増加した。教育費については、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コスモスプラザの建設が完了したことなど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により決算額が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国民健康保険税の適正化や医療費の抑制を図ることにより、普通会計の負担を減らしていくよう努め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教育施設をはじめとする各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施設等の老朽化により、教育費や公債費の増加が見込まれるため、より一層の歳出削減を図り、財政を圧迫する上昇傾向に歯止めをかけるよう努める。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財政調整基金については、中期的な見通しのもとに歳出削減等により捻出した額を積み立てつつ最低水準の取り崩しに努め、前年度とほぼ同額を維持している。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したものの、地方交付税の縮減等により歳入が減少し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今後も歳出削減等により捻出した額を中心に積み立てを行うとともに、税収入の増収や特別会計への繰出金の縮減などに努める。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連結実質赤字比率の状況について、古河市では各会計ともに赤字はなく、すべての会計で黒字となっている。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標準財政規模における各会計比率としては、水道事業会計の比率が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％と高く、次いで一般会計の比率が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％となっている。その他の会計に関しては、標準財政規模に対する比率は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％未満で推移している状況である。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B12" sqref="B12:K17"/>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50834605</v>
      </c>
      <c r="BO4" s="461"/>
      <c r="BP4" s="461"/>
      <c r="BQ4" s="461"/>
      <c r="BR4" s="461"/>
      <c r="BS4" s="461"/>
      <c r="BT4" s="461"/>
      <c r="BU4" s="462"/>
      <c r="BV4" s="460">
        <v>51770980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49703963</v>
      </c>
      <c r="BO5" s="466"/>
      <c r="BP5" s="466"/>
      <c r="BQ5" s="466"/>
      <c r="BR5" s="466"/>
      <c r="BS5" s="466"/>
      <c r="BT5" s="466"/>
      <c r="BU5" s="467"/>
      <c r="BV5" s="465">
        <v>50093071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91.3</v>
      </c>
      <c r="CU5" s="436"/>
      <c r="CV5" s="436"/>
      <c r="CW5" s="436"/>
      <c r="CX5" s="436"/>
      <c r="CY5" s="436"/>
      <c r="CZ5" s="436"/>
      <c r="DA5" s="437"/>
      <c r="DB5" s="435">
        <v>89.7</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1130642</v>
      </c>
      <c r="BO6" s="466"/>
      <c r="BP6" s="466"/>
      <c r="BQ6" s="466"/>
      <c r="BR6" s="466"/>
      <c r="BS6" s="466"/>
      <c r="BT6" s="466"/>
      <c r="BU6" s="467"/>
      <c r="BV6" s="465">
        <v>1677909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95.9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95233</v>
      </c>
      <c r="BO7" s="466"/>
      <c r="BP7" s="466"/>
      <c r="BQ7" s="466"/>
      <c r="BR7" s="466"/>
      <c r="BS7" s="466"/>
      <c r="BT7" s="466"/>
      <c r="BU7" s="467"/>
      <c r="BV7" s="465">
        <v>151543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30268878</v>
      </c>
      <c r="CU7" s="466"/>
      <c r="CV7" s="466"/>
      <c r="CW7" s="466"/>
      <c r="CX7" s="466"/>
      <c r="CY7" s="466"/>
      <c r="CZ7" s="466"/>
      <c r="DA7" s="467"/>
      <c r="DB7" s="465">
        <v>30135616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1035409</v>
      </c>
      <c r="BO8" s="466"/>
      <c r="BP8" s="466"/>
      <c r="BQ8" s="466"/>
      <c r="BR8" s="466"/>
      <c r="BS8" s="466"/>
      <c r="BT8" s="466"/>
      <c r="BU8" s="467"/>
      <c r="BV8" s="465">
        <v>1526366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0.75</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140946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-490955</v>
      </c>
      <c r="BO9" s="466"/>
      <c r="BP9" s="466"/>
      <c r="BQ9" s="466"/>
      <c r="BR9" s="466"/>
      <c r="BS9" s="466"/>
      <c r="BT9" s="466"/>
      <c r="BU9" s="467"/>
      <c r="BV9" s="465">
        <v>245580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17.600000000000001</v>
      </c>
      <c r="CU9" s="436"/>
      <c r="CV9" s="436"/>
      <c r="CW9" s="436"/>
      <c r="CX9" s="436"/>
      <c r="CY9" s="436"/>
      <c r="CZ9" s="436"/>
      <c r="DA9" s="437"/>
      <c r="DB9" s="435">
        <v>17.399999999999999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142995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73</v>
      </c>
      <c r="BO10" s="466"/>
      <c r="BP10" s="466"/>
      <c r="BQ10" s="466"/>
      <c r="BR10" s="466"/>
      <c r="BS10" s="466"/>
      <c r="BT10" s="466"/>
      <c r="BU10" s="467"/>
      <c r="BV10" s="465">
        <v>50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143693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125</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140065</v>
      </c>
      <c r="S13" s="569"/>
      <c r="T13" s="569"/>
      <c r="U13" s="569"/>
      <c r="V13" s="570"/>
      <c r="W13" s="556" t="s">
        <v>139</v>
      </c>
      <c r="X13" s="478"/>
      <c r="Y13" s="478"/>
      <c r="Z13" s="478"/>
      <c r="AA13" s="478"/>
      <c r="AB13" s="479"/>
      <c r="AC13" s="441">
        <v>2754</v>
      </c>
      <c r="AD13" s="442"/>
      <c r="AE13" s="442"/>
      <c r="AF13" s="442"/>
      <c r="AG13" s="443"/>
      <c r="AH13" s="441">
        <v>2890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-490882</v>
      </c>
      <c r="BO13" s="466"/>
      <c r="BP13" s="466"/>
      <c r="BQ13" s="466"/>
      <c r="BR13" s="466"/>
      <c r="BS13" s="466"/>
      <c r="BT13" s="466"/>
      <c r="BU13" s="467"/>
      <c r="BV13" s="465">
        <v>245630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144480</v>
      </c>
      <c r="S14" s="569"/>
      <c r="T14" s="569"/>
      <c r="U14" s="569"/>
      <c r="V14" s="570"/>
      <c r="W14" s="571"/>
      <c r="X14" s="481"/>
      <c r="Y14" s="481"/>
      <c r="Z14" s="481"/>
      <c r="AA14" s="481"/>
      <c r="AB14" s="482"/>
      <c r="AC14" s="561">
        <v>4.0999999999999996</v>
      </c>
      <c r="AD14" s="562"/>
      <c r="AE14" s="562"/>
      <c r="AF14" s="562"/>
      <c r="AG14" s="563"/>
      <c r="AH14" s="561">
        <v>4.3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70.2</v>
      </c>
      <c r="CU14" s="573"/>
      <c r="CV14" s="573"/>
      <c r="CW14" s="573"/>
      <c r="CX14" s="573"/>
      <c r="CY14" s="573"/>
      <c r="CZ14" s="573"/>
      <c r="DA14" s="574"/>
      <c r="DB14" s="572">
        <v>78.7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141002</v>
      </c>
      <c r="S15" s="569"/>
      <c r="T15" s="569"/>
      <c r="U15" s="569"/>
      <c r="V15" s="570"/>
      <c r="W15" s="556" t="s">
        <v>146</v>
      </c>
      <c r="X15" s="478"/>
      <c r="Y15" s="478"/>
      <c r="Z15" s="478"/>
      <c r="AA15" s="478"/>
      <c r="AB15" s="479"/>
      <c r="AC15" s="441">
        <v>25568</v>
      </c>
      <c r="AD15" s="442"/>
      <c r="AE15" s="442"/>
      <c r="AF15" s="442"/>
      <c r="AG15" s="443"/>
      <c r="AH15" s="441">
        <v>25499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17530359</v>
      </c>
      <c r="BO15" s="461"/>
      <c r="BP15" s="461"/>
      <c r="BQ15" s="461"/>
      <c r="BR15" s="461"/>
      <c r="BS15" s="461"/>
      <c r="BT15" s="461"/>
      <c r="BU15" s="462"/>
      <c r="BV15" s="460">
        <v>16893439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38.200000000000003</v>
      </c>
      <c r="AD16" s="562"/>
      <c r="AE16" s="562"/>
      <c r="AF16" s="562"/>
      <c r="AG16" s="563"/>
      <c r="AH16" s="561">
        <v>38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22954104</v>
      </c>
      <c r="BO16" s="466"/>
      <c r="BP16" s="466"/>
      <c r="BQ16" s="466"/>
      <c r="BR16" s="466"/>
      <c r="BS16" s="466"/>
      <c r="BT16" s="466"/>
      <c r="BU16" s="467"/>
      <c r="BV16" s="465">
        <v>22676465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38670</v>
      </c>
      <c r="AD17" s="442"/>
      <c r="AE17" s="442"/>
      <c r="AF17" s="442"/>
      <c r="AG17" s="443"/>
      <c r="AH17" s="441">
        <v>38650</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22359833</v>
      </c>
      <c r="BO17" s="466"/>
      <c r="BP17" s="466"/>
      <c r="BQ17" s="466"/>
      <c r="BR17" s="466"/>
      <c r="BS17" s="466"/>
      <c r="BT17" s="466"/>
      <c r="BU17" s="467"/>
      <c r="BV17" s="465">
        <v>21525140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123.58</v>
      </c>
      <c r="M18" s="530"/>
      <c r="N18" s="530"/>
      <c r="O18" s="530"/>
      <c r="P18" s="530"/>
      <c r="Q18" s="530"/>
      <c r="R18" s="531"/>
      <c r="S18" s="531"/>
      <c r="T18" s="531"/>
      <c r="U18" s="531"/>
      <c r="V18" s="532"/>
      <c r="W18" s="546"/>
      <c r="X18" s="547"/>
      <c r="Y18" s="547"/>
      <c r="Z18" s="547"/>
      <c r="AA18" s="547"/>
      <c r="AB18" s="557"/>
      <c r="AC18" s="429">
        <v>57.7</v>
      </c>
      <c r="AD18" s="430"/>
      <c r="AE18" s="430"/>
      <c r="AF18" s="430"/>
      <c r="AG18" s="533"/>
      <c r="AH18" s="429">
        <v>57.7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28163431</v>
      </c>
      <c r="BO18" s="466"/>
      <c r="BP18" s="466"/>
      <c r="BQ18" s="466"/>
      <c r="BR18" s="466"/>
      <c r="BS18" s="466"/>
      <c r="BT18" s="466"/>
      <c r="BU18" s="467"/>
      <c r="BV18" s="465">
        <v>27898777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1141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34532222</v>
      </c>
      <c r="BO19" s="466"/>
      <c r="BP19" s="466"/>
      <c r="BQ19" s="466"/>
      <c r="BR19" s="466"/>
      <c r="BS19" s="466"/>
      <c r="BT19" s="466"/>
      <c r="BU19" s="467"/>
      <c r="BV19" s="465">
        <v>34535275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52571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58536622</v>
      </c>
      <c r="BO23" s="466"/>
      <c r="BP23" s="466"/>
      <c r="BQ23" s="466"/>
      <c r="BR23" s="466"/>
      <c r="BS23" s="466"/>
      <c r="BT23" s="466"/>
      <c r="BU23" s="467"/>
      <c r="BV23" s="465">
        <v>60577083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9700</v>
      </c>
      <c r="R24" s="442"/>
      <c r="S24" s="442"/>
      <c r="T24" s="442"/>
      <c r="U24" s="442"/>
      <c r="V24" s="443"/>
      <c r="W24" s="507"/>
      <c r="X24" s="498"/>
      <c r="Y24" s="499"/>
      <c r="Z24" s="438" t="s">
        <v>170</v>
      </c>
      <c r="AA24" s="439"/>
      <c r="AB24" s="439"/>
      <c r="AC24" s="439"/>
      <c r="AD24" s="439"/>
      <c r="AE24" s="439"/>
      <c r="AF24" s="439"/>
      <c r="AG24" s="440"/>
      <c r="AH24" s="441">
        <v>780</v>
      </c>
      <c r="AI24" s="442"/>
      <c r="AJ24" s="442"/>
      <c r="AK24" s="442"/>
      <c r="AL24" s="443"/>
      <c r="AM24" s="441">
        <v>2413320</v>
      </c>
      <c r="AN24" s="442"/>
      <c r="AO24" s="442"/>
      <c r="AP24" s="442"/>
      <c r="AQ24" s="442"/>
      <c r="AR24" s="443"/>
      <c r="AS24" s="441">
        <v>3094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37780782</v>
      </c>
      <c r="BO24" s="466"/>
      <c r="BP24" s="466"/>
      <c r="BQ24" s="466"/>
      <c r="BR24" s="466"/>
      <c r="BS24" s="466"/>
      <c r="BT24" s="466"/>
      <c r="BU24" s="467"/>
      <c r="BV24" s="465">
        <v>38610601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2</v>
      </c>
      <c r="M25" s="442"/>
      <c r="N25" s="442"/>
      <c r="O25" s="442"/>
      <c r="P25" s="443"/>
      <c r="Q25" s="441">
        <v>7700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8254019</v>
      </c>
      <c r="BO25" s="461"/>
      <c r="BP25" s="461"/>
      <c r="BQ25" s="461"/>
      <c r="BR25" s="461"/>
      <c r="BS25" s="461"/>
      <c r="BT25" s="461"/>
      <c r="BU25" s="462"/>
      <c r="BV25" s="460">
        <v>7019403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6700</v>
      </c>
      <c r="R26" s="442"/>
      <c r="S26" s="442"/>
      <c r="T26" s="442"/>
      <c r="U26" s="442"/>
      <c r="V26" s="443"/>
      <c r="W26" s="507"/>
      <c r="X26" s="498"/>
      <c r="Y26" s="499"/>
      <c r="Z26" s="438" t="s">
        <v>177</v>
      </c>
      <c r="AA26" s="520"/>
      <c r="AB26" s="520"/>
      <c r="AC26" s="520"/>
      <c r="AD26" s="520"/>
      <c r="AE26" s="520"/>
      <c r="AF26" s="520"/>
      <c r="AG26" s="521"/>
      <c r="AH26" s="441">
        <v>15</v>
      </c>
      <c r="AI26" s="442"/>
      <c r="AJ26" s="442"/>
      <c r="AK26" s="442"/>
      <c r="AL26" s="443"/>
      <c r="AM26" s="441">
        <v>41250</v>
      </c>
      <c r="AN26" s="442"/>
      <c r="AO26" s="442"/>
      <c r="AP26" s="442"/>
      <c r="AQ26" s="442"/>
      <c r="AR26" s="443"/>
      <c r="AS26" s="441">
        <v>2750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5000</v>
      </c>
      <c r="R27" s="442"/>
      <c r="S27" s="442"/>
      <c r="T27" s="442"/>
      <c r="U27" s="442"/>
      <c r="V27" s="443"/>
      <c r="W27" s="507"/>
      <c r="X27" s="498"/>
      <c r="Y27" s="499"/>
      <c r="Z27" s="438" t="s">
        <v>180</v>
      </c>
      <c r="AA27" s="439"/>
      <c r="AB27" s="439"/>
      <c r="AC27" s="439"/>
      <c r="AD27" s="439"/>
      <c r="AE27" s="439"/>
      <c r="AF27" s="439"/>
      <c r="AG27" s="440"/>
      <c r="AH27" s="441" t="s">
        <v>174</v>
      </c>
      <c r="AI27" s="442"/>
      <c r="AJ27" s="442"/>
      <c r="AK27" s="442"/>
      <c r="AL27" s="443"/>
      <c r="AM27" s="441" t="s">
        <v>174</v>
      </c>
      <c r="AN27" s="442"/>
      <c r="AO27" s="442"/>
      <c r="AP27" s="442"/>
      <c r="AQ27" s="442"/>
      <c r="AR27" s="443"/>
      <c r="AS27" s="441" t="s">
        <v>174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705281</v>
      </c>
      <c r="BO27" s="469"/>
      <c r="BP27" s="469"/>
      <c r="BQ27" s="469"/>
      <c r="BR27" s="469"/>
      <c r="BS27" s="469"/>
      <c r="BT27" s="469"/>
      <c r="BU27" s="470"/>
      <c r="BV27" s="468">
        <v>705278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4500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3121936</v>
      </c>
      <c r="BO28" s="461"/>
      <c r="BP28" s="461"/>
      <c r="BQ28" s="461"/>
      <c r="BR28" s="461"/>
      <c r="BS28" s="461"/>
      <c r="BT28" s="461"/>
      <c r="BU28" s="462"/>
      <c r="BV28" s="460">
        <v>3121863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22</v>
      </c>
      <c r="M29" s="442"/>
      <c r="N29" s="442"/>
      <c r="O29" s="442"/>
      <c r="P29" s="443"/>
      <c r="Q29" s="441">
        <v>4000</v>
      </c>
      <c r="R29" s="442"/>
      <c r="S29" s="442"/>
      <c r="T29" s="442"/>
      <c r="U29" s="442"/>
      <c r="V29" s="443"/>
      <c r="W29" s="508"/>
      <c r="X29" s="509"/>
      <c r="Y29" s="510"/>
      <c r="Z29" s="438" t="s">
        <v>186</v>
      </c>
      <c r="AA29" s="439"/>
      <c r="AB29" s="439"/>
      <c r="AC29" s="439"/>
      <c r="AD29" s="439"/>
      <c r="AE29" s="439"/>
      <c r="AF29" s="439"/>
      <c r="AG29" s="440"/>
      <c r="AH29" s="441">
        <v>780</v>
      </c>
      <c r="AI29" s="442"/>
      <c r="AJ29" s="442"/>
      <c r="AK29" s="442"/>
      <c r="AL29" s="443"/>
      <c r="AM29" s="441">
        <v>2413320</v>
      </c>
      <c r="AN29" s="442"/>
      <c r="AO29" s="442"/>
      <c r="AP29" s="442"/>
      <c r="AQ29" s="442"/>
      <c r="AR29" s="443"/>
      <c r="AS29" s="441">
        <v>3094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698230</v>
      </c>
      <c r="BO29" s="466"/>
      <c r="BP29" s="466"/>
      <c r="BQ29" s="466"/>
      <c r="BR29" s="466"/>
      <c r="BS29" s="466"/>
      <c r="BT29" s="466"/>
      <c r="BU29" s="467"/>
      <c r="BV29" s="465">
        <v>865126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2187030</v>
      </c>
      <c r="BO30" s="469"/>
      <c r="BP30" s="469"/>
      <c r="BQ30" s="469"/>
      <c r="BR30" s="469"/>
      <c r="BS30" s="469"/>
      <c r="BT30" s="469"/>
      <c r="BU30" s="470"/>
      <c r="BV30" s="468">
        <v>2540907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古河市国民健康保険特別会計（事業勘定）</v>
      </c>
      <c r="X34" s="423"/>
      <c r="Y34" s="423"/>
      <c r="Z34" s="423"/>
      <c r="AA34" s="423"/>
      <c r="AB34" s="423"/>
      <c r="AC34" s="423"/>
      <c r="AD34" s="423"/>
      <c r="AE34" s="423"/>
      <c r="AF34" s="423"/>
      <c r="AG34" s="423"/>
      <c r="AH34" s="423"/>
      <c r="AI34" s="423"/>
      <c r="AJ34" s="423"/>
      <c r="AK34" s="423"/>
      <c r="AL34" s="213"/>
      <c r="AM34" s="424">
        <f>IF(AO34="","",MAX(C34:D43,U34:V43)+1)</f>
        <v>11</v>
      </c>
      <c r="AN34" s="424"/>
      <c r="AO34" s="423" t="str">
        <f>IF('各会計、関係団体の財政状況及び健全化判断比率'!B33="","",'各会計、関係団体の財政状況及び健全化判断比率'!B33)</f>
        <v>古河市水道事業会計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IF('各会計、関係団体の財政状況及び健全化判断比率'!B34="","",'各会計、関係団体の財政状況及び健全化判断比率'!B34)</f>
        <v>古河市公共下水道事業特別会計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26</v>
      </c>
      <c r="CP34" s="424"/>
      <c r="CQ34" s="423" t="str">
        <f>IF('各会計、関係団体の財政状況及び健全化判断比率'!BS7="","",'各会計、関係団体の財政状況及び健全化判断比率'!BS7)</f>
        <v>古河市情報センター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古河市古河福祉の森診療所特別会計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古河市国民健康保険特別会計（直診勘定）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IF('各会計、関係団体の財政状況及び健全化判断比率'!B35="","",'各会計、関係団体の財政状況及び健全化判断比率'!B35)</f>
        <v>古河市農業集落排水事業特別会計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27</v>
      </c>
      <c r="CP35" s="424"/>
      <c r="CQ35" s="423" t="str">
        <f>IF('各会計、関係団体の財政状況及び健全化判断比率'!BS8="","",'各会計、関係団体の財政状況及び健全化判断比率'!BS8)</f>
        <v>古河市地域振興公社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古河市古河駅東部土地区画整理事業特別会計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古河市介護保険特別会計（保険事業勘定）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IF('各会計、関係団体の財政状況及び健全化判断比率'!B36="","",'各会計、関係団体の財政状況及び健全化判断比率'!B36)</f>
        <v>古河市ゴルフ場事業特別会計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古河市片田南西部土地区画整理事業特別会計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古河市介護保険特別会計（介護サービス事業勘定）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IF('各会計、関係団体の財政状況及び健全化判断比率'!B37="","",'各会計、関係団体の財政状況及び健全化判断比率'!B37)</f>
        <v>古河市仁連地区新産業用地開発事業特別会計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古河市公共用地先行取得特別会計</v>
      </c>
      <c r="F38" s="423"/>
      <c r="G38" s="423"/>
      <c r="H38" s="423"/>
      <c r="I38" s="423"/>
      <c r="J38" s="423"/>
      <c r="K38" s="423"/>
      <c r="L38" s="423"/>
      <c r="M38" s="423"/>
      <c r="N38" s="423"/>
      <c r="O38" s="423"/>
      <c r="P38" s="423"/>
      <c r="Q38" s="423"/>
      <c r="R38" s="423"/>
      <c r="S38" s="423"/>
      <c r="T38" s="213"/>
      <c r="U38" s="424">
        <f t="shared" si="4"/>
        <v>10</v>
      </c>
      <c r="V38" s="424"/>
      <c r="W38" s="423" t="str">
        <f>IF('各会計、関係団体の財政状況及び健全化判断比率'!B32="","",'各会計、関係団体の財政状況及び健全化判断比率'!B32)</f>
        <v>古河市後期高齢者医療特別会計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清水丘診療所事務組合（国民健康保険事業）</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さしま環境管理事務組合（一般会計）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さしま環境管理事務組合（清水丘聖地霊園管理事業特別会計）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24</v>
      </c>
      <c r="BX42" s="424"/>
      <c r="BY42" s="423" t="str">
        <f>IF('各会計、関係団体の財政状況及び健全化判断比率'!B76="","",'各会計、関係団体の財政状況及び健全化判断比率'!B76)</f>
        <v>茨城西南地方広域市町村圏事務組合（一般会計）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25</v>
      </c>
      <c r="BX43" s="424"/>
      <c r="BY43" s="423" t="str">
        <f>IF('各会計、関係団体の財政状況及び健全化判断比率'!B77="","",'各会計、関係団体の財政状況及び健全化判断比率'!B77)</f>
        <v>茨城西南地方広域市町村圏事務組合（利根老人ホーム事業特別会計）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cT5q7teoiXHG5u5zKPl89rp1MtVmK88b9Sb9k8f9VEocBsg/IYYY5T9Uf9KASr0GlWEZjfmi87RgXyiHHdaCFw==" saltValue="gmPtMTE2uc77kFyyq4wv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5" t="s">
        <v>574</v>
      </c>
      <c r="D34" s="1245"/>
      <c r="E34" s="1246"/>
      <c r="F34" s="32">
        <v>9.77</v>
      </c>
      <c r="G34" s="33">
        <v>10.7</v>
      </c>
      <c r="H34" s="33">
        <v>10.93</v>
      </c>
      <c r="I34" s="33">
        <v>10.43</v>
      </c>
      <c r="J34" s="34">
        <v>11.04</v>
      </c>
      <c r="K34" s="22"/>
      <c r="L34" s="22"/>
      <c r="M34" s="22"/>
      <c r="N34" s="22"/>
      <c r="O34" s="22"/>
      <c r="P34" s="22"/>
    </row>
    <row r="35" spans="1:16" ht="39" customHeight="1">
      <c r="A35" s="22"/>
      <c r="B35" s="35"/>
      <c r="C35" s="1239" t="s">
        <v>575</v>
      </c>
      <c r="D35" s="1240"/>
      <c r="E35" s="1241"/>
      <c r="F35" s="36">
        <v>6.66</v>
      </c>
      <c r="G35" s="37">
        <v>4.71</v>
      </c>
      <c r="H35" s="37">
        <v>4.1900000000000004</v>
      </c>
      <c r="I35" s="37">
        <v>4.95</v>
      </c>
      <c r="J35" s="38">
        <v>3.39</v>
      </c>
      <c r="K35" s="22"/>
      <c r="L35" s="22"/>
      <c r="M35" s="22"/>
      <c r="N35" s="22"/>
      <c r="O35" s="22"/>
      <c r="P35" s="22"/>
    </row>
    <row r="36" spans="1:16" ht="39" customHeight="1">
      <c r="A36" s="22"/>
      <c r="B36" s="35"/>
      <c r="C36" s="1239" t="s">
        <v>576</v>
      </c>
      <c r="D36" s="1240"/>
      <c r="E36" s="1241"/>
      <c r="F36" s="36">
        <v>0.35</v>
      </c>
      <c r="G36" s="37">
        <v>0.51</v>
      </c>
      <c r="H36" s="37">
        <v>0.66</v>
      </c>
      <c r="I36" s="37">
        <v>0.85</v>
      </c>
      <c r="J36" s="38">
        <v>0.94</v>
      </c>
      <c r="K36" s="22"/>
      <c r="L36" s="22"/>
      <c r="M36" s="22"/>
      <c r="N36" s="22"/>
      <c r="O36" s="22"/>
      <c r="P36" s="22"/>
    </row>
    <row r="37" spans="1:16" ht="39" customHeight="1">
      <c r="A37" s="22"/>
      <c r="B37" s="35"/>
      <c r="C37" s="1239" t="s">
        <v>577</v>
      </c>
      <c r="D37" s="1240"/>
      <c r="E37" s="1241"/>
      <c r="F37" s="36">
        <v>0.19</v>
      </c>
      <c r="G37" s="37">
        <v>0.34</v>
      </c>
      <c r="H37" s="37">
        <v>0.3</v>
      </c>
      <c r="I37" s="37">
        <v>0.25</v>
      </c>
      <c r="J37" s="38">
        <v>0.3</v>
      </c>
      <c r="K37" s="22"/>
      <c r="L37" s="22"/>
      <c r="M37" s="22"/>
      <c r="N37" s="22"/>
      <c r="O37" s="22"/>
      <c r="P37" s="22"/>
    </row>
    <row r="38" spans="1:16" ht="39" customHeight="1">
      <c r="A38" s="22"/>
      <c r="B38" s="35"/>
      <c r="C38" s="1239" t="s">
        <v>578</v>
      </c>
      <c r="D38" s="1240"/>
      <c r="E38" s="1241"/>
      <c r="F38" s="36">
        <v>0.15</v>
      </c>
      <c r="G38" s="37">
        <v>0.04</v>
      </c>
      <c r="H38" s="37">
        <v>0.09</v>
      </c>
      <c r="I38" s="37">
        <v>0.05</v>
      </c>
      <c r="J38" s="38">
        <v>0.16</v>
      </c>
      <c r="K38" s="22"/>
      <c r="L38" s="22"/>
      <c r="M38" s="22"/>
      <c r="N38" s="22"/>
      <c r="O38" s="22"/>
      <c r="P38" s="22"/>
    </row>
    <row r="39" spans="1:16" ht="39" customHeight="1">
      <c r="A39" s="22"/>
      <c r="B39" s="35"/>
      <c r="C39" s="1239" t="s">
        <v>579</v>
      </c>
      <c r="D39" s="1240"/>
      <c r="E39" s="1241"/>
      <c r="F39" s="36">
        <v>0.06</v>
      </c>
      <c r="G39" s="37">
        <v>0.09</v>
      </c>
      <c r="H39" s="37">
        <v>7.0000000000000007E-2</v>
      </c>
      <c r="I39" s="37">
        <v>0.09</v>
      </c>
      <c r="J39" s="38">
        <v>0.1</v>
      </c>
      <c r="K39" s="22"/>
      <c r="L39" s="22"/>
      <c r="M39" s="22"/>
      <c r="N39" s="22"/>
      <c r="O39" s="22"/>
      <c r="P39" s="22"/>
    </row>
    <row r="40" spans="1:16" ht="39" customHeight="1">
      <c r="A40" s="22"/>
      <c r="B40" s="35"/>
      <c r="C40" s="1239" t="s">
        <v>580</v>
      </c>
      <c r="D40" s="1240"/>
      <c r="E40" s="1241"/>
      <c r="F40" s="36">
        <v>0.06</v>
      </c>
      <c r="G40" s="37">
        <v>0</v>
      </c>
      <c r="H40" s="37">
        <v>0.05</v>
      </c>
      <c r="I40" s="37">
        <v>0</v>
      </c>
      <c r="J40" s="38">
        <v>0.02</v>
      </c>
      <c r="K40" s="22"/>
      <c r="L40" s="22"/>
      <c r="M40" s="22"/>
      <c r="N40" s="22"/>
      <c r="O40" s="22"/>
      <c r="P40" s="22"/>
    </row>
    <row r="41" spans="1:16" ht="39" customHeight="1">
      <c r="A41" s="22"/>
      <c r="B41" s="35"/>
      <c r="C41" s="1239" t="s">
        <v>581</v>
      </c>
      <c r="D41" s="1240"/>
      <c r="E41" s="1241"/>
      <c r="F41" s="36">
        <v>0</v>
      </c>
      <c r="G41" s="37">
        <v>0.01</v>
      </c>
      <c r="H41" s="37">
        <v>0.04</v>
      </c>
      <c r="I41" s="37">
        <v>0</v>
      </c>
      <c r="J41" s="38">
        <v>0</v>
      </c>
      <c r="K41" s="22"/>
      <c r="L41" s="22"/>
      <c r="M41" s="22"/>
      <c r="N41" s="22"/>
      <c r="O41" s="22"/>
      <c r="P41" s="22"/>
    </row>
    <row r="42" spans="1:16" ht="39" customHeight="1">
      <c r="A42" s="22"/>
      <c r="B42" s="39"/>
      <c r="C42" s="1239" t="s">
        <v>582</v>
      </c>
      <c r="D42" s="1240"/>
      <c r="E42" s="1241"/>
      <c r="F42" s="36" t="s">
        <v>524</v>
      </c>
      <c r="G42" s="37" t="s">
        <v>524</v>
      </c>
      <c r="H42" s="37" t="s">
        <v>524</v>
      </c>
      <c r="I42" s="37" t="s">
        <v>524</v>
      </c>
      <c r="J42" s="38" t="s">
        <v>524</v>
      </c>
      <c r="K42" s="22"/>
      <c r="L42" s="22"/>
      <c r="M42" s="22"/>
      <c r="N42" s="22"/>
      <c r="O42" s="22"/>
      <c r="P42" s="22"/>
    </row>
    <row r="43" spans="1:16" ht="39" customHeight="1" thickBot="1">
      <c r="A43" s="22"/>
      <c r="B43" s="40"/>
      <c r="C43" s="1242" t="s">
        <v>583</v>
      </c>
      <c r="D43" s="1243"/>
      <c r="E43" s="1244"/>
      <c r="F43" s="41">
        <v>0.51</v>
      </c>
      <c r="G43" s="42">
        <v>0.3</v>
      </c>
      <c r="H43" s="42">
        <v>0.46</v>
      </c>
      <c r="I43" s="42">
        <v>0.09</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dHp9JT39XjEUM3z/qrwMW3Kh5kz5rty/WKo4XE6h6HlO2aFVo/iUruwvrz2p8G+iZ8vWuuospA7tKAUx8KVpg==" saltValue="Sd3dNQ79ttSxLDsJoTS/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65" t="s">
        <v>10</v>
      </c>
      <c r="C45" s="1266"/>
      <c r="D45" s="58"/>
      <c r="E45" s="1271" t="s">
        <v>11</v>
      </c>
      <c r="F45" s="1271"/>
      <c r="G45" s="1271"/>
      <c r="H45" s="1271"/>
      <c r="I45" s="1271"/>
      <c r="J45" s="1272"/>
      <c r="K45" s="59">
        <v>5841</v>
      </c>
      <c r="L45" s="60">
        <v>5857</v>
      </c>
      <c r="M45" s="60">
        <v>6320</v>
      </c>
      <c r="N45" s="60">
        <v>6480</v>
      </c>
      <c r="O45" s="61">
        <v>6585</v>
      </c>
      <c r="P45" s="48"/>
      <c r="Q45" s="48"/>
      <c r="R45" s="48"/>
      <c r="S45" s="48"/>
      <c r="T45" s="48"/>
      <c r="U45" s="48"/>
    </row>
    <row r="46" spans="1:21" ht="30.75" customHeight="1">
      <c r="A46" s="48"/>
      <c r="B46" s="1267"/>
      <c r="C46" s="1268"/>
      <c r="D46" s="62"/>
      <c r="E46" s="1249" t="s">
        <v>12</v>
      </c>
      <c r="F46" s="1249"/>
      <c r="G46" s="1249"/>
      <c r="H46" s="1249"/>
      <c r="I46" s="1249"/>
      <c r="J46" s="1250"/>
      <c r="K46" s="63" t="s">
        <v>524</v>
      </c>
      <c r="L46" s="64" t="s">
        <v>524</v>
      </c>
      <c r="M46" s="64" t="s">
        <v>524</v>
      </c>
      <c r="N46" s="64" t="s">
        <v>524</v>
      </c>
      <c r="O46" s="65" t="s">
        <v>524</v>
      </c>
      <c r="P46" s="48"/>
      <c r="Q46" s="48"/>
      <c r="R46" s="48"/>
      <c r="S46" s="48"/>
      <c r="T46" s="48"/>
      <c r="U46" s="48"/>
    </row>
    <row r="47" spans="1:21" ht="30.75" customHeight="1">
      <c r="A47" s="48"/>
      <c r="B47" s="1267"/>
      <c r="C47" s="1268"/>
      <c r="D47" s="62"/>
      <c r="E47" s="1249" t="s">
        <v>13</v>
      </c>
      <c r="F47" s="1249"/>
      <c r="G47" s="1249"/>
      <c r="H47" s="1249"/>
      <c r="I47" s="1249"/>
      <c r="J47" s="1250"/>
      <c r="K47" s="63" t="s">
        <v>524</v>
      </c>
      <c r="L47" s="64" t="s">
        <v>524</v>
      </c>
      <c r="M47" s="64" t="s">
        <v>524</v>
      </c>
      <c r="N47" s="64">
        <v>10</v>
      </c>
      <c r="O47" s="65">
        <v>26</v>
      </c>
      <c r="P47" s="48"/>
      <c r="Q47" s="48"/>
      <c r="R47" s="48"/>
      <c r="S47" s="48"/>
      <c r="T47" s="48"/>
      <c r="U47" s="48"/>
    </row>
    <row r="48" spans="1:21" ht="30.75" customHeight="1">
      <c r="A48" s="48"/>
      <c r="B48" s="1267"/>
      <c r="C48" s="1268"/>
      <c r="D48" s="62"/>
      <c r="E48" s="1249" t="s">
        <v>14</v>
      </c>
      <c r="F48" s="1249"/>
      <c r="G48" s="1249"/>
      <c r="H48" s="1249"/>
      <c r="I48" s="1249"/>
      <c r="J48" s="1250"/>
      <c r="K48" s="63">
        <v>1699</v>
      </c>
      <c r="L48" s="64">
        <v>1603</v>
      </c>
      <c r="M48" s="64">
        <v>1519</v>
      </c>
      <c r="N48" s="64">
        <v>1637</v>
      </c>
      <c r="O48" s="65">
        <v>1514</v>
      </c>
      <c r="P48" s="48"/>
      <c r="Q48" s="48"/>
      <c r="R48" s="48"/>
      <c r="S48" s="48"/>
      <c r="T48" s="48"/>
      <c r="U48" s="48"/>
    </row>
    <row r="49" spans="1:21" ht="30.75" customHeight="1">
      <c r="A49" s="48"/>
      <c r="B49" s="1267"/>
      <c r="C49" s="1268"/>
      <c r="D49" s="62"/>
      <c r="E49" s="1249" t="s">
        <v>15</v>
      </c>
      <c r="F49" s="1249"/>
      <c r="G49" s="1249"/>
      <c r="H49" s="1249"/>
      <c r="I49" s="1249"/>
      <c r="J49" s="1250"/>
      <c r="K49" s="63">
        <v>395</v>
      </c>
      <c r="L49" s="64">
        <v>388</v>
      </c>
      <c r="M49" s="64">
        <v>414</v>
      </c>
      <c r="N49" s="64">
        <v>418</v>
      </c>
      <c r="O49" s="65">
        <v>429</v>
      </c>
      <c r="P49" s="48"/>
      <c r="Q49" s="48"/>
      <c r="R49" s="48"/>
      <c r="S49" s="48"/>
      <c r="T49" s="48"/>
      <c r="U49" s="48"/>
    </row>
    <row r="50" spans="1:21" ht="30.75" customHeight="1">
      <c r="A50" s="48"/>
      <c r="B50" s="1267"/>
      <c r="C50" s="1268"/>
      <c r="D50" s="62"/>
      <c r="E50" s="1249" t="s">
        <v>16</v>
      </c>
      <c r="F50" s="1249"/>
      <c r="G50" s="1249"/>
      <c r="H50" s="1249"/>
      <c r="I50" s="1249"/>
      <c r="J50" s="1250"/>
      <c r="K50" s="63">
        <v>53</v>
      </c>
      <c r="L50" s="64">
        <v>47</v>
      </c>
      <c r="M50" s="64">
        <v>39</v>
      </c>
      <c r="N50" s="64">
        <v>29</v>
      </c>
      <c r="O50" s="65">
        <v>34</v>
      </c>
      <c r="P50" s="48"/>
      <c r="Q50" s="48"/>
      <c r="R50" s="48"/>
      <c r="S50" s="48"/>
      <c r="T50" s="48"/>
      <c r="U50" s="48"/>
    </row>
    <row r="51" spans="1:21" ht="30.75" customHeight="1">
      <c r="A51" s="48"/>
      <c r="B51" s="1269"/>
      <c r="C51" s="1270"/>
      <c r="D51" s="66"/>
      <c r="E51" s="1249" t="s">
        <v>17</v>
      </c>
      <c r="F51" s="1249"/>
      <c r="G51" s="1249"/>
      <c r="H51" s="1249"/>
      <c r="I51" s="1249"/>
      <c r="J51" s="1250"/>
      <c r="K51" s="63">
        <v>0</v>
      </c>
      <c r="L51" s="64">
        <v>0</v>
      </c>
      <c r="M51" s="64">
        <v>0</v>
      </c>
      <c r="N51" s="64">
        <v>0</v>
      </c>
      <c r="O51" s="65">
        <v>0</v>
      </c>
      <c r="P51" s="48"/>
      <c r="Q51" s="48"/>
      <c r="R51" s="48"/>
      <c r="S51" s="48"/>
      <c r="T51" s="48"/>
      <c r="U51" s="48"/>
    </row>
    <row r="52" spans="1:21" ht="30.75" customHeight="1">
      <c r="A52" s="48"/>
      <c r="B52" s="1247" t="s">
        <v>18</v>
      </c>
      <c r="C52" s="1248"/>
      <c r="D52" s="66"/>
      <c r="E52" s="1249" t="s">
        <v>19</v>
      </c>
      <c r="F52" s="1249"/>
      <c r="G52" s="1249"/>
      <c r="H52" s="1249"/>
      <c r="I52" s="1249"/>
      <c r="J52" s="1250"/>
      <c r="K52" s="63">
        <v>5882</v>
      </c>
      <c r="L52" s="64">
        <v>5988</v>
      </c>
      <c r="M52" s="64">
        <v>6169</v>
      </c>
      <c r="N52" s="64">
        <v>6345</v>
      </c>
      <c r="O52" s="65">
        <v>6438</v>
      </c>
      <c r="P52" s="48"/>
      <c r="Q52" s="48"/>
      <c r="R52" s="48"/>
      <c r="S52" s="48"/>
      <c r="T52" s="48"/>
      <c r="U52" s="48"/>
    </row>
    <row r="53" spans="1:21" ht="30.75" customHeight="1" thickBot="1">
      <c r="A53" s="48"/>
      <c r="B53" s="1251" t="s">
        <v>20</v>
      </c>
      <c r="C53" s="1252"/>
      <c r="D53" s="67"/>
      <c r="E53" s="1253" t="s">
        <v>21</v>
      </c>
      <c r="F53" s="1253"/>
      <c r="G53" s="1253"/>
      <c r="H53" s="1253"/>
      <c r="I53" s="1253"/>
      <c r="J53" s="1254"/>
      <c r="K53" s="68">
        <v>2106</v>
      </c>
      <c r="L53" s="69">
        <v>1907</v>
      </c>
      <c r="M53" s="69">
        <v>2123</v>
      </c>
      <c r="N53" s="69">
        <v>2229</v>
      </c>
      <c r="O53" s="70">
        <v>2150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c r="B57" s="1255" t="s">
        <v>24</v>
      </c>
      <c r="C57" s="1256"/>
      <c r="D57" s="1259" t="s">
        <v>25</v>
      </c>
      <c r="E57" s="1260"/>
      <c r="F57" s="1260"/>
      <c r="G57" s="1260"/>
      <c r="H57" s="1260"/>
      <c r="I57" s="1260"/>
      <c r="J57" s="1261"/>
      <c r="K57" s="82" t="s">
        <v>613</v>
      </c>
      <c r="L57" s="83" t="s">
        <v>613</v>
      </c>
      <c r="M57" s="83" t="s">
        <v>615</v>
      </c>
      <c r="N57" s="83" t="s">
        <v>613</v>
      </c>
      <c r="O57" s="84" t="s">
        <v>616</v>
      </c>
    </row>
    <row r="58" spans="1:21" ht="31.5" customHeight="1" thickBot="1">
      <c r="B58" s="1257"/>
      <c r="C58" s="1258"/>
      <c r="D58" s="1262" t="s">
        <v>26</v>
      </c>
      <c r="E58" s="1263"/>
      <c r="F58" s="1263"/>
      <c r="G58" s="1263"/>
      <c r="H58" s="1263"/>
      <c r="I58" s="1263"/>
      <c r="J58" s="1264"/>
      <c r="K58" s="85" t="s">
        <v>614</v>
      </c>
      <c r="L58" s="86" t="s">
        <v>613</v>
      </c>
      <c r="M58" s="86" t="s">
        <v>613</v>
      </c>
      <c r="N58" s="86" t="s">
        <v>613</v>
      </c>
      <c r="O58" s="87" t="s">
        <v>613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1lt6GWu8TXU4F2ffiIC/HnEoq+Un441211Bv4tCkwbf+YhVRNDXneZVQqjApj31r+gGKJ3h3y77PW1E2NdaSQ==" saltValue="XF98Ev3li698ZexZeyQp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566</v>
      </c>
      <c r="J40" s="99" t="s">
        <v>567</v>
      </c>
      <c r="K40" s="99" t="s">
        <v>568</v>
      </c>
      <c r="L40" s="99" t="s">
        <v>569</v>
      </c>
      <c r="M40" s="100" t="s">
        <v>570</v>
      </c>
    </row>
    <row r="41" spans="2:13" ht="27.75" customHeight="1">
      <c r="B41" s="1285" t="s">
        <v>29</v>
      </c>
      <c r="C41" s="1286"/>
      <c r="D41" s="101"/>
      <c r="E41" s="1287" t="s">
        <v>30</v>
      </c>
      <c r="F41" s="1287"/>
      <c r="G41" s="1287"/>
      <c r="H41" s="1288"/>
      <c r="I41" s="102">
        <v>65350</v>
      </c>
      <c r="J41" s="103">
        <v>65160</v>
      </c>
      <c r="K41" s="103">
        <v>63707</v>
      </c>
      <c r="L41" s="103">
        <v>62179</v>
      </c>
      <c r="M41" s="104">
        <v>60242</v>
      </c>
    </row>
    <row r="42" spans="2:13" ht="27.75" customHeight="1">
      <c r="B42" s="1275"/>
      <c r="C42" s="1276"/>
      <c r="D42" s="105"/>
      <c r="E42" s="1279" t="s">
        <v>31</v>
      </c>
      <c r="F42" s="1279"/>
      <c r="G42" s="1279"/>
      <c r="H42" s="1280"/>
      <c r="I42" s="106">
        <v>372</v>
      </c>
      <c r="J42" s="107">
        <v>329</v>
      </c>
      <c r="K42" s="107">
        <v>294</v>
      </c>
      <c r="L42" s="107">
        <v>267</v>
      </c>
      <c r="M42" s="108">
        <v>235</v>
      </c>
    </row>
    <row r="43" spans="2:13" ht="27.75" customHeight="1">
      <c r="B43" s="1275"/>
      <c r="C43" s="1276"/>
      <c r="D43" s="105"/>
      <c r="E43" s="1279" t="s">
        <v>32</v>
      </c>
      <c r="F43" s="1279"/>
      <c r="G43" s="1279"/>
      <c r="H43" s="1280"/>
      <c r="I43" s="106">
        <v>18738</v>
      </c>
      <c r="J43" s="107">
        <v>18259</v>
      </c>
      <c r="K43" s="107">
        <v>16917</v>
      </c>
      <c r="L43" s="107">
        <v>16080</v>
      </c>
      <c r="M43" s="108">
        <v>15052</v>
      </c>
    </row>
    <row r="44" spans="2:13" ht="27.75" customHeight="1">
      <c r="B44" s="1275"/>
      <c r="C44" s="1276"/>
      <c r="D44" s="105"/>
      <c r="E44" s="1279" t="s">
        <v>33</v>
      </c>
      <c r="F44" s="1279"/>
      <c r="G44" s="1279"/>
      <c r="H44" s="1280"/>
      <c r="I44" s="106">
        <v>2361</v>
      </c>
      <c r="J44" s="107">
        <v>2173</v>
      </c>
      <c r="K44" s="107">
        <v>1883</v>
      </c>
      <c r="L44" s="107">
        <v>1580</v>
      </c>
      <c r="M44" s="108">
        <v>1280</v>
      </c>
    </row>
    <row r="45" spans="2:13" ht="27.75" customHeight="1">
      <c r="B45" s="1275"/>
      <c r="C45" s="1276"/>
      <c r="D45" s="105"/>
      <c r="E45" s="1279" t="s">
        <v>34</v>
      </c>
      <c r="F45" s="1279"/>
      <c r="G45" s="1279"/>
      <c r="H45" s="1280"/>
      <c r="I45" s="106">
        <v>7089</v>
      </c>
      <c r="J45" s="107">
        <v>6676</v>
      </c>
      <c r="K45" s="107">
        <v>6535</v>
      </c>
      <c r="L45" s="107">
        <v>6511</v>
      </c>
      <c r="M45" s="108">
        <v>6269</v>
      </c>
    </row>
    <row r="46" spans="2:13" ht="27.75" customHeight="1">
      <c r="B46" s="1275"/>
      <c r="C46" s="1276"/>
      <c r="D46" s="109"/>
      <c r="E46" s="1279" t="s">
        <v>35</v>
      </c>
      <c r="F46" s="1279"/>
      <c r="G46" s="1279"/>
      <c r="H46" s="1280"/>
      <c r="I46" s="106">
        <v>20</v>
      </c>
      <c r="J46" s="107">
        <v>8</v>
      </c>
      <c r="K46" s="107">
        <v>8</v>
      </c>
      <c r="L46" s="107">
        <v>18</v>
      </c>
      <c r="M46" s="108">
        <v>7</v>
      </c>
    </row>
    <row r="47" spans="2:13" ht="27.75" customHeight="1">
      <c r="B47" s="1275"/>
      <c r="C47" s="1276"/>
      <c r="D47" s="110"/>
      <c r="E47" s="1289" t="s">
        <v>36</v>
      </c>
      <c r="F47" s="1290"/>
      <c r="G47" s="1290"/>
      <c r="H47" s="1291"/>
      <c r="I47" s="106" t="s">
        <v>524</v>
      </c>
      <c r="J47" s="107" t="s">
        <v>524</v>
      </c>
      <c r="K47" s="107" t="s">
        <v>524</v>
      </c>
      <c r="L47" s="107" t="s">
        <v>524</v>
      </c>
      <c r="M47" s="108" t="s">
        <v>524</v>
      </c>
    </row>
    <row r="48" spans="2:13" ht="27.75" customHeight="1">
      <c r="B48" s="1275"/>
      <c r="C48" s="1276"/>
      <c r="D48" s="105"/>
      <c r="E48" s="1279" t="s">
        <v>37</v>
      </c>
      <c r="F48" s="1279"/>
      <c r="G48" s="1279"/>
      <c r="H48" s="1280"/>
      <c r="I48" s="106" t="s">
        <v>524</v>
      </c>
      <c r="J48" s="107" t="s">
        <v>524</v>
      </c>
      <c r="K48" s="107" t="s">
        <v>524</v>
      </c>
      <c r="L48" s="107" t="s">
        <v>524</v>
      </c>
      <c r="M48" s="108" t="s">
        <v>524</v>
      </c>
    </row>
    <row r="49" spans="2:13" ht="27.75" customHeight="1">
      <c r="B49" s="1277"/>
      <c r="C49" s="1278"/>
      <c r="D49" s="105"/>
      <c r="E49" s="1279" t="s">
        <v>38</v>
      </c>
      <c r="F49" s="1279"/>
      <c r="G49" s="1279"/>
      <c r="H49" s="1280"/>
      <c r="I49" s="106" t="s">
        <v>524</v>
      </c>
      <c r="J49" s="107" t="s">
        <v>524</v>
      </c>
      <c r="K49" s="107" t="s">
        <v>524</v>
      </c>
      <c r="L49" s="107" t="s">
        <v>524</v>
      </c>
      <c r="M49" s="108" t="s">
        <v>524</v>
      </c>
    </row>
    <row r="50" spans="2:13" ht="27.75" customHeight="1">
      <c r="B50" s="1273" t="s">
        <v>39</v>
      </c>
      <c r="C50" s="1274"/>
      <c r="D50" s="111"/>
      <c r="E50" s="1279" t="s">
        <v>40</v>
      </c>
      <c r="F50" s="1279"/>
      <c r="G50" s="1279"/>
      <c r="H50" s="1280"/>
      <c r="I50" s="106">
        <v>5283</v>
      </c>
      <c r="J50" s="107">
        <v>6088</v>
      </c>
      <c r="K50" s="107">
        <v>6308</v>
      </c>
      <c r="L50" s="107">
        <v>6287</v>
      </c>
      <c r="M50" s="108">
        <v>6232</v>
      </c>
    </row>
    <row r="51" spans="2:13" ht="27.75" customHeight="1">
      <c r="B51" s="1275"/>
      <c r="C51" s="1276"/>
      <c r="D51" s="105"/>
      <c r="E51" s="1279" t="s">
        <v>41</v>
      </c>
      <c r="F51" s="1279"/>
      <c r="G51" s="1279"/>
      <c r="H51" s="1280"/>
      <c r="I51" s="106">
        <v>5213</v>
      </c>
      <c r="J51" s="107">
        <v>4775</v>
      </c>
      <c r="K51" s="107">
        <v>4262</v>
      </c>
      <c r="L51" s="107">
        <v>4078</v>
      </c>
      <c r="M51" s="108">
        <v>3981</v>
      </c>
    </row>
    <row r="52" spans="2:13" ht="27.75" customHeight="1">
      <c r="B52" s="1277"/>
      <c r="C52" s="1278"/>
      <c r="D52" s="105"/>
      <c r="E52" s="1279" t="s">
        <v>42</v>
      </c>
      <c r="F52" s="1279"/>
      <c r="G52" s="1279"/>
      <c r="H52" s="1280"/>
      <c r="I52" s="106">
        <v>58380</v>
      </c>
      <c r="J52" s="107">
        <v>58258</v>
      </c>
      <c r="K52" s="107">
        <v>57588</v>
      </c>
      <c r="L52" s="107">
        <v>56539</v>
      </c>
      <c r="M52" s="108">
        <v>55252</v>
      </c>
    </row>
    <row r="53" spans="2:13" ht="27.75" customHeight="1" thickBot="1">
      <c r="B53" s="1281" t="s">
        <v>43</v>
      </c>
      <c r="C53" s="1282"/>
      <c r="D53" s="112"/>
      <c r="E53" s="1283" t="s">
        <v>44</v>
      </c>
      <c r="F53" s="1283"/>
      <c r="G53" s="1283"/>
      <c r="H53" s="1284"/>
      <c r="I53" s="113">
        <v>25055</v>
      </c>
      <c r="J53" s="114">
        <v>23484</v>
      </c>
      <c r="K53" s="114">
        <v>21185</v>
      </c>
      <c r="L53" s="114">
        <v>19731</v>
      </c>
      <c r="M53" s="115">
        <v>17619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7pF8wbvryes+hd9fg42BFZAV79+vA8bNce+T8/MmUmJU+Hnw6P2yvFLO3/xNUy8xUxkukpyFz/wUf4Px8UqEA==" saltValue="dURUt3KNqpoyhaMcJhgK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9"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568</v>
      </c>
      <c r="G54" s="124" t="s">
        <v>569</v>
      </c>
      <c r="H54" s="125" t="s">
        <v>570</v>
      </c>
    </row>
    <row r="55" spans="2:8" ht="52.5" customHeight="1">
      <c r="B55" s="126"/>
      <c r="C55" s="1300" t="s">
        <v>47</v>
      </c>
      <c r="D55" s="1300"/>
      <c r="E55" s="1301"/>
      <c r="F55" s="127">
        <v>3122</v>
      </c>
      <c r="G55" s="127">
        <v>3122</v>
      </c>
      <c r="H55" s="128">
        <v>3122</v>
      </c>
    </row>
    <row r="56" spans="2:8" ht="52.5" customHeight="1">
      <c r="B56" s="129"/>
      <c r="C56" s="1302" t="s">
        <v>48</v>
      </c>
      <c r="D56" s="1302"/>
      <c r="E56" s="1303"/>
      <c r="F56" s="130">
        <v>904</v>
      </c>
      <c r="G56" s="130">
        <v>865</v>
      </c>
      <c r="H56" s="131">
        <v>698</v>
      </c>
    </row>
    <row r="57" spans="2:8" ht="53.25" customHeight="1">
      <c r="B57" s="129"/>
      <c r="C57" s="1304" t="s">
        <v>49</v>
      </c>
      <c r="D57" s="1304"/>
      <c r="E57" s="1305"/>
      <c r="F57" s="132">
        <v>2957</v>
      </c>
      <c r="G57" s="132">
        <v>2541</v>
      </c>
      <c r="H57" s="133">
        <v>2187</v>
      </c>
    </row>
    <row r="58" spans="2:8" ht="45.75" customHeight="1">
      <c r="B58" s="134"/>
      <c r="C58" s="1292" t="s">
        <v>590</v>
      </c>
      <c r="D58" s="1293"/>
      <c r="E58" s="1294"/>
      <c r="F58" s="135">
        <v>1007</v>
      </c>
      <c r="G58" s="135">
        <v>807</v>
      </c>
      <c r="H58" s="136">
        <v>607</v>
      </c>
    </row>
    <row r="59" spans="2:8" ht="45.75" customHeight="1">
      <c r="B59" s="134"/>
      <c r="C59" s="1292" t="s">
        <v>591</v>
      </c>
      <c r="D59" s="1293"/>
      <c r="E59" s="1294"/>
      <c r="F59" s="135">
        <v>560</v>
      </c>
      <c r="G59" s="135">
        <v>465</v>
      </c>
      <c r="H59" s="136">
        <v>370</v>
      </c>
    </row>
    <row r="60" spans="2:8" ht="45.75" customHeight="1">
      <c r="B60" s="134"/>
      <c r="C60" s="1292" t="s">
        <v>592</v>
      </c>
      <c r="D60" s="1293"/>
      <c r="E60" s="1294"/>
      <c r="F60" s="135">
        <v>563</v>
      </c>
      <c r="G60" s="135">
        <v>406</v>
      </c>
      <c r="H60" s="136">
        <v>249</v>
      </c>
    </row>
    <row r="61" spans="2:8" ht="45.75" customHeight="1">
      <c r="B61" s="134"/>
      <c r="C61" s="1292" t="s">
        <v>593</v>
      </c>
      <c r="D61" s="1293"/>
      <c r="E61" s="1294"/>
      <c r="F61" s="135">
        <v>282</v>
      </c>
      <c r="G61" s="135">
        <v>303</v>
      </c>
      <c r="H61" s="136">
        <v>284</v>
      </c>
    </row>
    <row r="62" spans="2:8" ht="45.75" customHeight="1" thickBot="1">
      <c r="B62" s="137"/>
      <c r="C62" s="1295" t="s">
        <v>594</v>
      </c>
      <c r="D62" s="1296"/>
      <c r="E62" s="1297"/>
      <c r="F62" s="138">
        <v>40</v>
      </c>
      <c r="G62" s="138">
        <v>40</v>
      </c>
      <c r="H62" s="139">
        <v>140</v>
      </c>
    </row>
    <row r="63" spans="2:8" ht="52.5" customHeight="1" thickBot="1">
      <c r="B63" s="140"/>
      <c r="C63" s="1298" t="s">
        <v>50</v>
      </c>
      <c r="D63" s="1298"/>
      <c r="E63" s="1299"/>
      <c r="F63" s="141">
        <v>6982</v>
      </c>
      <c r="G63" s="141">
        <v>6528</v>
      </c>
      <c r="H63" s="142">
        <v>6007</v>
      </c>
    </row>
    <row r="64" spans="2:8" ht="15" customHeight="1"/>
    <row r="65" ht="0" hidden="1" customHeight="1"/>
    <row r="66" ht="0" hidden="1" customHeight="1"/>
  </sheetData>
  <sheetProtection algorithmName="SHA-512" hashValue="VSeTcu7KhD2j6JUTpOh6tJdsnrhErsx/ps5qyvnqJdfImB6ZGoSwkiayk+llP2DHF7bu04RB9ww6f4OSGOjbzA==" saltValue="qkgoFOC4RXkgN89Zjvca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9" zoomScaleNormal="100" zoomScaleSheetLayoutView="55" workbookViewId="0">
      <selection activeCell="DD26" sqref="DD26"/>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4" t="s">
        <v>629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620</v>
      </c>
    </row>
    <row r="50" spans="1:109">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566</v>
      </c>
      <c r="BQ50" s="1310"/>
      <c r="BR50" s="1310"/>
      <c r="BS50" s="1310"/>
      <c r="BT50" s="1310"/>
      <c r="BU50" s="1310"/>
      <c r="BV50" s="1310"/>
      <c r="BW50" s="1310"/>
      <c r="BX50" s="1310" t="s">
        <v>567</v>
      </c>
      <c r="BY50" s="1310"/>
      <c r="BZ50" s="1310"/>
      <c r="CA50" s="1310"/>
      <c r="CB50" s="1310"/>
      <c r="CC50" s="1310"/>
      <c r="CD50" s="1310"/>
      <c r="CE50" s="1310"/>
      <c r="CF50" s="1310" t="s">
        <v>568</v>
      </c>
      <c r="CG50" s="1310"/>
      <c r="CH50" s="1310"/>
      <c r="CI50" s="1310"/>
      <c r="CJ50" s="1310"/>
      <c r="CK50" s="1310"/>
      <c r="CL50" s="1310"/>
      <c r="CM50" s="1310"/>
      <c r="CN50" s="1310" t="s">
        <v>569</v>
      </c>
      <c r="CO50" s="1310"/>
      <c r="CP50" s="1310"/>
      <c r="CQ50" s="1310"/>
      <c r="CR50" s="1310"/>
      <c r="CS50" s="1310"/>
      <c r="CT50" s="1310"/>
      <c r="CU50" s="1310"/>
      <c r="CV50" s="1310" t="s">
        <v>570</v>
      </c>
      <c r="CW50" s="1310"/>
      <c r="CX50" s="1310"/>
      <c r="CY50" s="1310"/>
      <c r="CZ50" s="1310"/>
      <c r="DA50" s="1310"/>
      <c r="DB50" s="1310"/>
      <c r="DC50" s="1310"/>
    </row>
    <row r="51" spans="1:109" ht="13.5" customHeight="1">
      <c r="B51" s="394"/>
      <c r="G51" s="1324"/>
      <c r="H51" s="1324"/>
      <c r="I51" s="1325"/>
      <c r="J51" s="1325"/>
      <c r="K51" s="1323"/>
      <c r="L51" s="1323"/>
      <c r="M51" s="1323"/>
      <c r="N51" s="1323"/>
      <c r="AM51" s="403"/>
      <c r="AN51" s="1313" t="s">
        <v>621</v>
      </c>
      <c r="AO51" s="1313"/>
      <c r="AP51" s="1313"/>
      <c r="AQ51" s="1313"/>
      <c r="AR51" s="1313"/>
      <c r="AS51" s="1313"/>
      <c r="AT51" s="1313"/>
      <c r="AU51" s="1313"/>
      <c r="AV51" s="1313"/>
      <c r="AW51" s="1313"/>
      <c r="AX51" s="1313"/>
      <c r="AY51" s="1313"/>
      <c r="AZ51" s="1313"/>
      <c r="BA51" s="1313"/>
      <c r="BB51" s="1313" t="s">
        <v>622</v>
      </c>
      <c r="BC51" s="1313"/>
      <c r="BD51" s="1313"/>
      <c r="BE51" s="1313"/>
      <c r="BF51" s="1313"/>
      <c r="BG51" s="1313"/>
      <c r="BH51" s="1313"/>
      <c r="BI51" s="1313"/>
      <c r="BJ51" s="1313"/>
      <c r="BK51" s="1313"/>
      <c r="BL51" s="1313"/>
      <c r="BM51" s="1313"/>
      <c r="BN51" s="1313"/>
      <c r="BO51" s="1313"/>
      <c r="BP51" s="1312"/>
      <c r="BQ51" s="1311"/>
      <c r="BR51" s="1311"/>
      <c r="BS51" s="1311"/>
      <c r="BT51" s="1311"/>
      <c r="BU51" s="1311"/>
      <c r="BV51" s="1311"/>
      <c r="BW51" s="1311"/>
      <c r="BX51" s="1311">
        <v>93.1</v>
      </c>
      <c r="BY51" s="1311"/>
      <c r="BZ51" s="1311"/>
      <c r="CA51" s="1311"/>
      <c r="CB51" s="1311"/>
      <c r="CC51" s="1311"/>
      <c r="CD51" s="1311"/>
      <c r="CE51" s="1311"/>
      <c r="CF51" s="1311">
        <v>84.4</v>
      </c>
      <c r="CG51" s="1311"/>
      <c r="CH51" s="1311"/>
      <c r="CI51" s="1311"/>
      <c r="CJ51" s="1311"/>
      <c r="CK51" s="1311"/>
      <c r="CL51" s="1311"/>
      <c r="CM51" s="1311"/>
      <c r="CN51" s="1311">
        <v>78.7</v>
      </c>
      <c r="CO51" s="1311"/>
      <c r="CP51" s="1311"/>
      <c r="CQ51" s="1311"/>
      <c r="CR51" s="1311"/>
      <c r="CS51" s="1311"/>
      <c r="CT51" s="1311"/>
      <c r="CU51" s="1311"/>
      <c r="CV51" s="1311">
        <v>70.2</v>
      </c>
      <c r="CW51" s="1311"/>
      <c r="CX51" s="1311"/>
      <c r="CY51" s="1311"/>
      <c r="CZ51" s="1311"/>
      <c r="DA51" s="1311"/>
      <c r="DB51" s="1311"/>
      <c r="DC51" s="1311"/>
    </row>
    <row r="52" spans="1:109">
      <c r="B52" s="394"/>
      <c r="G52" s="1324"/>
      <c r="H52" s="1324"/>
      <c r="I52" s="1325"/>
      <c r="J52" s="1325"/>
      <c r="K52" s="1323"/>
      <c r="L52" s="1323"/>
      <c r="M52" s="1323"/>
      <c r="N52" s="1323"/>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2"/>
      <c r="B53" s="394"/>
      <c r="G53" s="1324"/>
      <c r="H53" s="1324"/>
      <c r="I53" s="1306"/>
      <c r="J53" s="1306"/>
      <c r="K53" s="1323"/>
      <c r="L53" s="1323"/>
      <c r="M53" s="1323"/>
      <c r="N53" s="1323"/>
      <c r="AM53" s="403"/>
      <c r="AN53" s="1313"/>
      <c r="AO53" s="1313"/>
      <c r="AP53" s="1313"/>
      <c r="AQ53" s="1313"/>
      <c r="AR53" s="1313"/>
      <c r="AS53" s="1313"/>
      <c r="AT53" s="1313"/>
      <c r="AU53" s="1313"/>
      <c r="AV53" s="1313"/>
      <c r="AW53" s="1313"/>
      <c r="AX53" s="1313"/>
      <c r="AY53" s="1313"/>
      <c r="AZ53" s="1313"/>
      <c r="BA53" s="1313"/>
      <c r="BB53" s="1313" t="s">
        <v>623</v>
      </c>
      <c r="BC53" s="1313"/>
      <c r="BD53" s="1313"/>
      <c r="BE53" s="1313"/>
      <c r="BF53" s="1313"/>
      <c r="BG53" s="1313"/>
      <c r="BH53" s="1313"/>
      <c r="BI53" s="1313"/>
      <c r="BJ53" s="1313"/>
      <c r="BK53" s="1313"/>
      <c r="BL53" s="1313"/>
      <c r="BM53" s="1313"/>
      <c r="BN53" s="1313"/>
      <c r="BO53" s="1313"/>
      <c r="BP53" s="1312"/>
      <c r="BQ53" s="1311"/>
      <c r="BR53" s="1311"/>
      <c r="BS53" s="1311"/>
      <c r="BT53" s="1311"/>
      <c r="BU53" s="1311"/>
      <c r="BV53" s="1311"/>
      <c r="BW53" s="1311"/>
      <c r="BX53" s="1311">
        <v>44.3</v>
      </c>
      <c r="BY53" s="1311"/>
      <c r="BZ53" s="1311"/>
      <c r="CA53" s="1311"/>
      <c r="CB53" s="1311"/>
      <c r="CC53" s="1311"/>
      <c r="CD53" s="1311"/>
      <c r="CE53" s="1311"/>
      <c r="CF53" s="1311">
        <v>53.6</v>
      </c>
      <c r="CG53" s="1311"/>
      <c r="CH53" s="1311"/>
      <c r="CI53" s="1311"/>
      <c r="CJ53" s="1311"/>
      <c r="CK53" s="1311"/>
      <c r="CL53" s="1311"/>
      <c r="CM53" s="1311"/>
      <c r="CN53" s="1311">
        <v>55.4</v>
      </c>
      <c r="CO53" s="1311"/>
      <c r="CP53" s="1311"/>
      <c r="CQ53" s="1311"/>
      <c r="CR53" s="1311"/>
      <c r="CS53" s="1311"/>
      <c r="CT53" s="1311"/>
      <c r="CU53" s="1311"/>
      <c r="CV53" s="1311">
        <v>57.3</v>
      </c>
      <c r="CW53" s="1311"/>
      <c r="CX53" s="1311"/>
      <c r="CY53" s="1311"/>
      <c r="CZ53" s="1311"/>
      <c r="DA53" s="1311"/>
      <c r="DB53" s="1311"/>
      <c r="DC53" s="1311"/>
    </row>
    <row r="54" spans="1:109">
      <c r="A54" s="402"/>
      <c r="B54" s="394"/>
      <c r="G54" s="1324"/>
      <c r="H54" s="1324"/>
      <c r="I54" s="1306"/>
      <c r="J54" s="1306"/>
      <c r="K54" s="1323"/>
      <c r="L54" s="1323"/>
      <c r="M54" s="1323"/>
      <c r="N54" s="1323"/>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2"/>
      <c r="B55" s="394"/>
      <c r="G55" s="1306"/>
      <c r="H55" s="1306"/>
      <c r="I55" s="1306"/>
      <c r="J55" s="1306"/>
      <c r="K55" s="1323"/>
      <c r="L55" s="1323"/>
      <c r="M55" s="1323"/>
      <c r="N55" s="1323"/>
      <c r="AN55" s="1310" t="s">
        <v>624</v>
      </c>
      <c r="AO55" s="1310"/>
      <c r="AP55" s="1310"/>
      <c r="AQ55" s="1310"/>
      <c r="AR55" s="1310"/>
      <c r="AS55" s="1310"/>
      <c r="AT55" s="1310"/>
      <c r="AU55" s="1310"/>
      <c r="AV55" s="1310"/>
      <c r="AW55" s="1310"/>
      <c r="AX55" s="1310"/>
      <c r="AY55" s="1310"/>
      <c r="AZ55" s="1310"/>
      <c r="BA55" s="1310"/>
      <c r="BB55" s="1313" t="s">
        <v>622</v>
      </c>
      <c r="BC55" s="1313"/>
      <c r="BD55" s="1313"/>
      <c r="BE55" s="1313"/>
      <c r="BF55" s="1313"/>
      <c r="BG55" s="1313"/>
      <c r="BH55" s="1313"/>
      <c r="BI55" s="1313"/>
      <c r="BJ55" s="1313"/>
      <c r="BK55" s="1313"/>
      <c r="BL55" s="1313"/>
      <c r="BM55" s="1313"/>
      <c r="BN55" s="1313"/>
      <c r="BO55" s="1313"/>
      <c r="BP55" s="1312"/>
      <c r="BQ55" s="1311"/>
      <c r="BR55" s="1311"/>
      <c r="BS55" s="1311"/>
      <c r="BT55" s="1311"/>
      <c r="BU55" s="1311"/>
      <c r="BV55" s="1311"/>
      <c r="BW55" s="1311"/>
      <c r="BX55" s="1311">
        <v>15.8</v>
      </c>
      <c r="BY55" s="1311"/>
      <c r="BZ55" s="1311"/>
      <c r="CA55" s="1311"/>
      <c r="CB55" s="1311"/>
      <c r="CC55" s="1311"/>
      <c r="CD55" s="1311"/>
      <c r="CE55" s="1311"/>
      <c r="CF55" s="1311">
        <v>6.5</v>
      </c>
      <c r="CG55" s="1311"/>
      <c r="CH55" s="1311"/>
      <c r="CI55" s="1311"/>
      <c r="CJ55" s="1311"/>
      <c r="CK55" s="1311"/>
      <c r="CL55" s="1311"/>
      <c r="CM55" s="1311"/>
      <c r="CN55" s="1311">
        <v>5.8</v>
      </c>
      <c r="CO55" s="1311"/>
      <c r="CP55" s="1311"/>
      <c r="CQ55" s="1311"/>
      <c r="CR55" s="1311"/>
      <c r="CS55" s="1311"/>
      <c r="CT55" s="1311"/>
      <c r="CU55" s="1311"/>
      <c r="CV55" s="1311">
        <v>2.7</v>
      </c>
      <c r="CW55" s="1311"/>
      <c r="CX55" s="1311"/>
      <c r="CY55" s="1311"/>
      <c r="CZ55" s="1311"/>
      <c r="DA55" s="1311"/>
      <c r="DB55" s="1311"/>
      <c r="DC55" s="1311"/>
    </row>
    <row r="56" spans="1:109">
      <c r="A56" s="402"/>
      <c r="B56" s="394"/>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c r="B57" s="406"/>
      <c r="G57" s="1306"/>
      <c r="H57" s="1306"/>
      <c r="I57" s="1326"/>
      <c r="J57" s="1326"/>
      <c r="K57" s="1323"/>
      <c r="L57" s="1323"/>
      <c r="M57" s="1323"/>
      <c r="N57" s="1323"/>
      <c r="AM57" s="387"/>
      <c r="AN57" s="1310"/>
      <c r="AO57" s="1310"/>
      <c r="AP57" s="1310"/>
      <c r="AQ57" s="1310"/>
      <c r="AR57" s="1310"/>
      <c r="AS57" s="1310"/>
      <c r="AT57" s="1310"/>
      <c r="AU57" s="1310"/>
      <c r="AV57" s="1310"/>
      <c r="AW57" s="1310"/>
      <c r="AX57" s="1310"/>
      <c r="AY57" s="1310"/>
      <c r="AZ57" s="1310"/>
      <c r="BA57" s="1310"/>
      <c r="BB57" s="1313" t="s">
        <v>623</v>
      </c>
      <c r="BC57" s="1313"/>
      <c r="BD57" s="1313"/>
      <c r="BE57" s="1313"/>
      <c r="BF57" s="1313"/>
      <c r="BG57" s="1313"/>
      <c r="BH57" s="1313"/>
      <c r="BI57" s="1313"/>
      <c r="BJ57" s="1313"/>
      <c r="BK57" s="1313"/>
      <c r="BL57" s="1313"/>
      <c r="BM57" s="1313"/>
      <c r="BN57" s="1313"/>
      <c r="BO57" s="1313"/>
      <c r="BP57" s="1312"/>
      <c r="BQ57" s="1311"/>
      <c r="BR57" s="1311"/>
      <c r="BS57" s="1311"/>
      <c r="BT57" s="1311"/>
      <c r="BU57" s="1311"/>
      <c r="BV57" s="1311"/>
      <c r="BW57" s="1311"/>
      <c r="BX57" s="1311">
        <v>54.5</v>
      </c>
      <c r="BY57" s="1311"/>
      <c r="BZ57" s="1311"/>
      <c r="CA57" s="1311"/>
      <c r="CB57" s="1311"/>
      <c r="CC57" s="1311"/>
      <c r="CD57" s="1311"/>
      <c r="CE57" s="1311"/>
      <c r="CF57" s="1311">
        <v>57.2</v>
      </c>
      <c r="CG57" s="1311"/>
      <c r="CH57" s="1311"/>
      <c r="CI57" s="1311"/>
      <c r="CJ57" s="1311"/>
      <c r="CK57" s="1311"/>
      <c r="CL57" s="1311"/>
      <c r="CM57" s="1311"/>
      <c r="CN57" s="1311">
        <v>58.6</v>
      </c>
      <c r="CO57" s="1311"/>
      <c r="CP57" s="1311"/>
      <c r="CQ57" s="1311"/>
      <c r="CR57" s="1311"/>
      <c r="CS57" s="1311"/>
      <c r="CT57" s="1311"/>
      <c r="CU57" s="1311"/>
      <c r="CV57" s="1311">
        <v>60.2</v>
      </c>
      <c r="CW57" s="1311"/>
      <c r="CX57" s="1311"/>
      <c r="CY57" s="1311"/>
      <c r="CZ57" s="1311"/>
      <c r="DA57" s="1311"/>
      <c r="DB57" s="1311"/>
      <c r="DC57" s="1311"/>
      <c r="DD57" s="407"/>
      <c r="DE57" s="406"/>
    </row>
    <row r="58" spans="1:109" s="402" customFormat="1">
      <c r="A58" s="387"/>
      <c r="B58" s="406"/>
      <c r="G58" s="1306"/>
      <c r="H58" s="1306"/>
      <c r="I58" s="1326"/>
      <c r="J58" s="1326"/>
      <c r="K58" s="1323"/>
      <c r="L58" s="1323"/>
      <c r="M58" s="1323"/>
      <c r="N58" s="1323"/>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625</v>
      </c>
    </row>
    <row r="64" spans="1:109">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4" t="s">
        <v>628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620</v>
      </c>
    </row>
    <row r="72" spans="2:107">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566</v>
      </c>
      <c r="BQ72" s="1310"/>
      <c r="BR72" s="1310"/>
      <c r="BS72" s="1310"/>
      <c r="BT72" s="1310"/>
      <c r="BU72" s="1310"/>
      <c r="BV72" s="1310"/>
      <c r="BW72" s="1310"/>
      <c r="BX72" s="1310" t="s">
        <v>567</v>
      </c>
      <c r="BY72" s="1310"/>
      <c r="BZ72" s="1310"/>
      <c r="CA72" s="1310"/>
      <c r="CB72" s="1310"/>
      <c r="CC72" s="1310"/>
      <c r="CD72" s="1310"/>
      <c r="CE72" s="1310"/>
      <c r="CF72" s="1310" t="s">
        <v>568</v>
      </c>
      <c r="CG72" s="1310"/>
      <c r="CH72" s="1310"/>
      <c r="CI72" s="1310"/>
      <c r="CJ72" s="1310"/>
      <c r="CK72" s="1310"/>
      <c r="CL72" s="1310"/>
      <c r="CM72" s="1310"/>
      <c r="CN72" s="1310" t="s">
        <v>569</v>
      </c>
      <c r="CO72" s="1310"/>
      <c r="CP72" s="1310"/>
      <c r="CQ72" s="1310"/>
      <c r="CR72" s="1310"/>
      <c r="CS72" s="1310"/>
      <c r="CT72" s="1310"/>
      <c r="CU72" s="1310"/>
      <c r="CV72" s="1310" t="s">
        <v>570</v>
      </c>
      <c r="CW72" s="1310"/>
      <c r="CX72" s="1310"/>
      <c r="CY72" s="1310"/>
      <c r="CZ72" s="1310"/>
      <c r="DA72" s="1310"/>
      <c r="DB72" s="1310"/>
      <c r="DC72" s="1310"/>
    </row>
    <row r="73" spans="2:107">
      <c r="B73" s="394"/>
      <c r="G73" s="1324"/>
      <c r="H73" s="1324"/>
      <c r="I73" s="1324"/>
      <c r="J73" s="1324"/>
      <c r="K73" s="1327"/>
      <c r="L73" s="1327"/>
      <c r="M73" s="1327"/>
      <c r="N73" s="1327"/>
      <c r="AM73" s="403"/>
      <c r="AN73" s="1313" t="s">
        <v>621</v>
      </c>
      <c r="AO73" s="1313"/>
      <c r="AP73" s="1313"/>
      <c r="AQ73" s="1313"/>
      <c r="AR73" s="1313"/>
      <c r="AS73" s="1313"/>
      <c r="AT73" s="1313"/>
      <c r="AU73" s="1313"/>
      <c r="AV73" s="1313"/>
      <c r="AW73" s="1313"/>
      <c r="AX73" s="1313"/>
      <c r="AY73" s="1313"/>
      <c r="AZ73" s="1313"/>
      <c r="BA73" s="1313"/>
      <c r="BB73" s="1313" t="s">
        <v>622</v>
      </c>
      <c r="BC73" s="1313"/>
      <c r="BD73" s="1313"/>
      <c r="BE73" s="1313"/>
      <c r="BF73" s="1313"/>
      <c r="BG73" s="1313"/>
      <c r="BH73" s="1313"/>
      <c r="BI73" s="1313"/>
      <c r="BJ73" s="1313"/>
      <c r="BK73" s="1313"/>
      <c r="BL73" s="1313"/>
      <c r="BM73" s="1313"/>
      <c r="BN73" s="1313"/>
      <c r="BO73" s="1313"/>
      <c r="BP73" s="1311">
        <v>102</v>
      </c>
      <c r="BQ73" s="1311"/>
      <c r="BR73" s="1311"/>
      <c r="BS73" s="1311"/>
      <c r="BT73" s="1311"/>
      <c r="BU73" s="1311"/>
      <c r="BV73" s="1311"/>
      <c r="BW73" s="1311"/>
      <c r="BX73" s="1311">
        <v>93.1</v>
      </c>
      <c r="BY73" s="1311"/>
      <c r="BZ73" s="1311"/>
      <c r="CA73" s="1311"/>
      <c r="CB73" s="1311"/>
      <c r="CC73" s="1311"/>
      <c r="CD73" s="1311"/>
      <c r="CE73" s="1311"/>
      <c r="CF73" s="1311">
        <v>84.4</v>
      </c>
      <c r="CG73" s="1311"/>
      <c r="CH73" s="1311"/>
      <c r="CI73" s="1311"/>
      <c r="CJ73" s="1311"/>
      <c r="CK73" s="1311"/>
      <c r="CL73" s="1311"/>
      <c r="CM73" s="1311"/>
      <c r="CN73" s="1311">
        <v>78.7</v>
      </c>
      <c r="CO73" s="1311"/>
      <c r="CP73" s="1311"/>
      <c r="CQ73" s="1311"/>
      <c r="CR73" s="1311"/>
      <c r="CS73" s="1311"/>
      <c r="CT73" s="1311"/>
      <c r="CU73" s="1311"/>
      <c r="CV73" s="1311">
        <v>70.2</v>
      </c>
      <c r="CW73" s="1311"/>
      <c r="CX73" s="1311"/>
      <c r="CY73" s="1311"/>
      <c r="CZ73" s="1311"/>
      <c r="DA73" s="1311"/>
      <c r="DB73" s="1311"/>
      <c r="DC73" s="1311"/>
    </row>
    <row r="74" spans="2:107">
      <c r="B74" s="394"/>
      <c r="G74" s="1324"/>
      <c r="H74" s="1324"/>
      <c r="I74" s="1324"/>
      <c r="J74" s="1324"/>
      <c r="K74" s="1327"/>
      <c r="L74" s="1327"/>
      <c r="M74" s="1327"/>
      <c r="N74" s="132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4"/>
      <c r="G75" s="1324"/>
      <c r="H75" s="1324"/>
      <c r="I75" s="1306"/>
      <c r="J75" s="1306"/>
      <c r="K75" s="1323"/>
      <c r="L75" s="1323"/>
      <c r="M75" s="1323"/>
      <c r="N75" s="1323"/>
      <c r="AM75" s="403"/>
      <c r="AN75" s="1313"/>
      <c r="AO75" s="1313"/>
      <c r="AP75" s="1313"/>
      <c r="AQ75" s="1313"/>
      <c r="AR75" s="1313"/>
      <c r="AS75" s="1313"/>
      <c r="AT75" s="1313"/>
      <c r="AU75" s="1313"/>
      <c r="AV75" s="1313"/>
      <c r="AW75" s="1313"/>
      <c r="AX75" s="1313"/>
      <c r="AY75" s="1313"/>
      <c r="AZ75" s="1313"/>
      <c r="BA75" s="1313"/>
      <c r="BB75" s="1313" t="s">
        <v>626</v>
      </c>
      <c r="BC75" s="1313"/>
      <c r="BD75" s="1313"/>
      <c r="BE75" s="1313"/>
      <c r="BF75" s="1313"/>
      <c r="BG75" s="1313"/>
      <c r="BH75" s="1313"/>
      <c r="BI75" s="1313"/>
      <c r="BJ75" s="1313"/>
      <c r="BK75" s="1313"/>
      <c r="BL75" s="1313"/>
      <c r="BM75" s="1313"/>
      <c r="BN75" s="1313"/>
      <c r="BO75" s="1313"/>
      <c r="BP75" s="1311">
        <v>8.9</v>
      </c>
      <c r="BQ75" s="1311"/>
      <c r="BR75" s="1311"/>
      <c r="BS75" s="1311"/>
      <c r="BT75" s="1311"/>
      <c r="BU75" s="1311"/>
      <c r="BV75" s="1311"/>
      <c r="BW75" s="1311"/>
      <c r="BX75" s="1311">
        <v>8.4</v>
      </c>
      <c r="BY75" s="1311"/>
      <c r="BZ75" s="1311"/>
      <c r="CA75" s="1311"/>
      <c r="CB75" s="1311"/>
      <c r="CC75" s="1311"/>
      <c r="CD75" s="1311"/>
      <c r="CE75" s="1311"/>
      <c r="CF75" s="1311">
        <v>8.1999999999999993</v>
      </c>
      <c r="CG75" s="1311"/>
      <c r="CH75" s="1311"/>
      <c r="CI75" s="1311"/>
      <c r="CJ75" s="1311"/>
      <c r="CK75" s="1311"/>
      <c r="CL75" s="1311"/>
      <c r="CM75" s="1311"/>
      <c r="CN75" s="1311">
        <v>8.3000000000000007</v>
      </c>
      <c r="CO75" s="1311"/>
      <c r="CP75" s="1311"/>
      <c r="CQ75" s="1311"/>
      <c r="CR75" s="1311"/>
      <c r="CS75" s="1311"/>
      <c r="CT75" s="1311"/>
      <c r="CU75" s="1311"/>
      <c r="CV75" s="1311">
        <v>8.6</v>
      </c>
      <c r="CW75" s="1311"/>
      <c r="CX75" s="1311"/>
      <c r="CY75" s="1311"/>
      <c r="CZ75" s="1311"/>
      <c r="DA75" s="1311"/>
      <c r="DB75" s="1311"/>
      <c r="DC75" s="1311"/>
    </row>
    <row r="76" spans="2:107">
      <c r="B76" s="394"/>
      <c r="G76" s="1324"/>
      <c r="H76" s="1324"/>
      <c r="I76" s="1306"/>
      <c r="J76" s="1306"/>
      <c r="K76" s="1323"/>
      <c r="L76" s="1323"/>
      <c r="M76" s="1323"/>
      <c r="N76" s="1323"/>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4"/>
      <c r="G77" s="1306"/>
      <c r="H77" s="1306"/>
      <c r="I77" s="1306"/>
      <c r="J77" s="1306"/>
      <c r="K77" s="1327"/>
      <c r="L77" s="1327"/>
      <c r="M77" s="1327"/>
      <c r="N77" s="1327"/>
      <c r="AN77" s="1310" t="s">
        <v>624</v>
      </c>
      <c r="AO77" s="1310"/>
      <c r="AP77" s="1310"/>
      <c r="AQ77" s="1310"/>
      <c r="AR77" s="1310"/>
      <c r="AS77" s="1310"/>
      <c r="AT77" s="1310"/>
      <c r="AU77" s="1310"/>
      <c r="AV77" s="1310"/>
      <c r="AW77" s="1310"/>
      <c r="AX77" s="1310"/>
      <c r="AY77" s="1310"/>
      <c r="AZ77" s="1310"/>
      <c r="BA77" s="1310"/>
      <c r="BB77" s="1313" t="s">
        <v>622</v>
      </c>
      <c r="BC77" s="1313"/>
      <c r="BD77" s="1313"/>
      <c r="BE77" s="1313"/>
      <c r="BF77" s="1313"/>
      <c r="BG77" s="1313"/>
      <c r="BH77" s="1313"/>
      <c r="BI77" s="1313"/>
      <c r="BJ77" s="1313"/>
      <c r="BK77" s="1313"/>
      <c r="BL77" s="1313"/>
      <c r="BM77" s="1313"/>
      <c r="BN77" s="1313"/>
      <c r="BO77" s="1313"/>
      <c r="BP77" s="1311">
        <v>33.299999999999997</v>
      </c>
      <c r="BQ77" s="1311"/>
      <c r="BR77" s="1311"/>
      <c r="BS77" s="1311"/>
      <c r="BT77" s="1311"/>
      <c r="BU77" s="1311"/>
      <c r="BV77" s="1311"/>
      <c r="BW77" s="1311"/>
      <c r="BX77" s="1311">
        <v>15.8</v>
      </c>
      <c r="BY77" s="1311"/>
      <c r="BZ77" s="1311"/>
      <c r="CA77" s="1311"/>
      <c r="CB77" s="1311"/>
      <c r="CC77" s="1311"/>
      <c r="CD77" s="1311"/>
      <c r="CE77" s="1311"/>
      <c r="CF77" s="1311">
        <v>6.5</v>
      </c>
      <c r="CG77" s="1311"/>
      <c r="CH77" s="1311"/>
      <c r="CI77" s="1311"/>
      <c r="CJ77" s="1311"/>
      <c r="CK77" s="1311"/>
      <c r="CL77" s="1311"/>
      <c r="CM77" s="1311"/>
      <c r="CN77" s="1311">
        <v>5.8</v>
      </c>
      <c r="CO77" s="1311"/>
      <c r="CP77" s="1311"/>
      <c r="CQ77" s="1311"/>
      <c r="CR77" s="1311"/>
      <c r="CS77" s="1311"/>
      <c r="CT77" s="1311"/>
      <c r="CU77" s="1311"/>
      <c r="CV77" s="1311">
        <v>2.7</v>
      </c>
      <c r="CW77" s="1311"/>
      <c r="CX77" s="1311"/>
      <c r="CY77" s="1311"/>
      <c r="CZ77" s="1311"/>
      <c r="DA77" s="1311"/>
      <c r="DB77" s="1311"/>
      <c r="DC77" s="1311"/>
    </row>
    <row r="78" spans="2:107">
      <c r="B78" s="394"/>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4"/>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626</v>
      </c>
      <c r="BC79" s="1313"/>
      <c r="BD79" s="1313"/>
      <c r="BE79" s="1313"/>
      <c r="BF79" s="1313"/>
      <c r="BG79" s="1313"/>
      <c r="BH79" s="1313"/>
      <c r="BI79" s="1313"/>
      <c r="BJ79" s="1313"/>
      <c r="BK79" s="1313"/>
      <c r="BL79" s="1313"/>
      <c r="BM79" s="1313"/>
      <c r="BN79" s="1313"/>
      <c r="BO79" s="1313"/>
      <c r="BP79" s="1311">
        <v>9.3000000000000007</v>
      </c>
      <c r="BQ79" s="1311"/>
      <c r="BR79" s="1311"/>
      <c r="BS79" s="1311"/>
      <c r="BT79" s="1311"/>
      <c r="BU79" s="1311"/>
      <c r="BV79" s="1311"/>
      <c r="BW79" s="1311"/>
      <c r="BX79" s="1311">
        <v>6.2</v>
      </c>
      <c r="BY79" s="1311"/>
      <c r="BZ79" s="1311"/>
      <c r="CA79" s="1311"/>
      <c r="CB79" s="1311"/>
      <c r="CC79" s="1311"/>
      <c r="CD79" s="1311"/>
      <c r="CE79" s="1311"/>
      <c r="CF79" s="1311">
        <v>5.9</v>
      </c>
      <c r="CG79" s="1311"/>
      <c r="CH79" s="1311"/>
      <c r="CI79" s="1311"/>
      <c r="CJ79" s="1311"/>
      <c r="CK79" s="1311"/>
      <c r="CL79" s="1311"/>
      <c r="CM79" s="1311"/>
      <c r="CN79" s="1311">
        <v>5.3</v>
      </c>
      <c r="CO79" s="1311"/>
      <c r="CP79" s="1311"/>
      <c r="CQ79" s="1311"/>
      <c r="CR79" s="1311"/>
      <c r="CS79" s="1311"/>
      <c r="CT79" s="1311"/>
      <c r="CU79" s="1311"/>
      <c r="CV79" s="1311">
        <v>5</v>
      </c>
      <c r="CW79" s="1311"/>
      <c r="CX79" s="1311"/>
      <c r="CY79" s="1311"/>
      <c r="CZ79" s="1311"/>
      <c r="DA79" s="1311"/>
      <c r="DB79" s="1311"/>
      <c r="DC79" s="1311"/>
    </row>
    <row r="80" spans="2:107">
      <c r="B80" s="394"/>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86nAEZIc4lOrPJVrqtCjDGxWWmwhNLcelD3X+SbX9BYPZiXzn8/zCCNwxoVsqjsHfEEXZ/iW/7T9nTfEiB87Q==" saltValue="N/m/xwip/eBoikvq5A8P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Tx2UVLE0MhD+bIp9PxDaCXT+DtPidt0gDUF9/34E1bkAJUfOKlefvDlDFcXSgoS+10RbjUi7igLVTjN7lS3g==" saltValue="yf7HibKzmPOT4mYALzW1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Normal="100" zoomScaleSheetLayoutView="55" workbookViewId="0">
      <selection activeCell="AF113" sqref="AF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uSmIi5cgQ95/cyk1et2EV5SVH2jHtABtuAn913yS80iBdZZxiYpiWyftwajWwkDmmh2+0CLgT4fRRjYIh00VQ==" saltValue="U4rb/6WjBrzhSojJcxAZ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563</v>
      </c>
      <c r="G2" s="156"/>
      <c r="H2" s="157"/>
    </row>
    <row r="3" spans="1:8">
      <c r="A3" s="153" t="s">
        <v>556</v>
      </c>
      <c r="B3" s="158"/>
      <c r="C3" s="159"/>
      <c r="D3" s="160">
        <v>55061</v>
      </c>
      <c r="E3" s="161"/>
      <c r="F3" s="162">
        <v>64287</v>
      </c>
      <c r="G3" s="163"/>
      <c r="H3" s="164"/>
    </row>
    <row r="4" spans="1:8">
      <c r="A4" s="165"/>
      <c r="B4" s="166"/>
      <c r="C4" s="167"/>
      <c r="D4" s="168">
        <v>37573</v>
      </c>
      <c r="E4" s="169"/>
      <c r="F4" s="170">
        <v>41052</v>
      </c>
      <c r="G4" s="171"/>
      <c r="H4" s="172"/>
    </row>
    <row r="5" spans="1:8">
      <c r="A5" s="153" t="s">
        <v>558</v>
      </c>
      <c r="B5" s="158"/>
      <c r="C5" s="159"/>
      <c r="D5" s="160">
        <v>36293</v>
      </c>
      <c r="E5" s="161"/>
      <c r="F5" s="162">
        <v>46440</v>
      </c>
      <c r="G5" s="163"/>
      <c r="H5" s="164"/>
    </row>
    <row r="6" spans="1:8">
      <c r="A6" s="165"/>
      <c r="B6" s="166"/>
      <c r="C6" s="167"/>
      <c r="D6" s="168">
        <v>21911</v>
      </c>
      <c r="E6" s="169"/>
      <c r="F6" s="170">
        <v>27658</v>
      </c>
      <c r="G6" s="171"/>
      <c r="H6" s="172"/>
    </row>
    <row r="7" spans="1:8">
      <c r="A7" s="153" t="s">
        <v>559</v>
      </c>
      <c r="B7" s="158"/>
      <c r="C7" s="159"/>
      <c r="D7" s="160">
        <v>32796</v>
      </c>
      <c r="E7" s="161"/>
      <c r="F7" s="162">
        <v>63257</v>
      </c>
      <c r="G7" s="163"/>
      <c r="H7" s="164"/>
    </row>
    <row r="8" spans="1:8">
      <c r="A8" s="165"/>
      <c r="B8" s="166"/>
      <c r="C8" s="167"/>
      <c r="D8" s="168">
        <v>24386</v>
      </c>
      <c r="E8" s="169"/>
      <c r="F8" s="170">
        <v>27259</v>
      </c>
      <c r="G8" s="171"/>
      <c r="H8" s="172"/>
    </row>
    <row r="9" spans="1:8">
      <c r="A9" s="153" t="s">
        <v>560</v>
      </c>
      <c r="B9" s="158"/>
      <c r="C9" s="159"/>
      <c r="D9" s="160">
        <v>36481</v>
      </c>
      <c r="E9" s="161"/>
      <c r="F9" s="162">
        <v>52308</v>
      </c>
      <c r="G9" s="163"/>
      <c r="H9" s="164"/>
    </row>
    <row r="10" spans="1:8">
      <c r="A10" s="165"/>
      <c r="B10" s="166"/>
      <c r="C10" s="167"/>
      <c r="D10" s="168">
        <v>22144</v>
      </c>
      <c r="E10" s="169"/>
      <c r="F10" s="170">
        <v>28695</v>
      </c>
      <c r="G10" s="171"/>
      <c r="H10" s="172"/>
    </row>
    <row r="11" spans="1:8">
      <c r="A11" s="153" t="s">
        <v>561</v>
      </c>
      <c r="B11" s="158"/>
      <c r="C11" s="159"/>
      <c r="D11" s="160">
        <v>29526</v>
      </c>
      <c r="E11" s="161"/>
      <c r="F11" s="162">
        <v>46402</v>
      </c>
      <c r="G11" s="163"/>
      <c r="H11" s="164"/>
    </row>
    <row r="12" spans="1:8">
      <c r="A12" s="165"/>
      <c r="B12" s="166"/>
      <c r="C12" s="173"/>
      <c r="D12" s="168">
        <v>21001</v>
      </c>
      <c r="E12" s="169"/>
      <c r="F12" s="170">
        <v>26897</v>
      </c>
      <c r="G12" s="171"/>
      <c r="H12" s="172"/>
    </row>
    <row r="13" spans="1:8">
      <c r="A13" s="153"/>
      <c r="B13" s="158"/>
      <c r="C13" s="174"/>
      <c r="D13" s="175">
        <v>38031</v>
      </c>
      <c r="E13" s="176"/>
      <c r="F13" s="177">
        <v>54539</v>
      </c>
      <c r="G13" s="178"/>
      <c r="H13" s="164"/>
    </row>
    <row r="14" spans="1:8">
      <c r="A14" s="165"/>
      <c r="B14" s="166"/>
      <c r="C14" s="167"/>
      <c r="D14" s="168">
        <v>25403</v>
      </c>
      <c r="E14" s="169"/>
      <c r="F14" s="170">
        <v>30312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6.84</v>
      </c>
      <c r="C19" s="179">
        <f>ROUND(VALUE(SUBSTITUTE(実質収支比率等に係る経年分析!G$48,"▲","-")),2)</f>
        <v>4.6500000000000004</v>
      </c>
      <c r="D19" s="179">
        <f>ROUND(VALUE(SUBSTITUTE(実質収支比率等に係る経年分析!H$48,"▲","-")),2)</f>
        <v>4.26</v>
      </c>
      <c r="E19" s="179">
        <f>ROUND(VALUE(SUBSTITUTE(実質収支比率等に係る経年分析!I$48,"▲","-")),2)</f>
        <v>5.0599999999999996</v>
      </c>
      <c r="F19" s="179">
        <f>ROUND(VALUE(SUBSTITUTE(実質収支比率等に係る経年分析!J$48,"▲","-")),2)</f>
        <v>3.42</v>
      </c>
    </row>
    <row r="20" spans="1:11">
      <c r="A20" s="179" t="s">
        <v>54</v>
      </c>
      <c r="B20" s="179">
        <f>ROUND(VALUE(SUBSTITUTE(実質収支比率等に係る経年分析!F$47,"▲","-")),2)</f>
        <v>11.01</v>
      </c>
      <c r="C20" s="179">
        <f>ROUND(VALUE(SUBSTITUTE(実質収支比率等に係る経年分析!G$47,"▲","-")),2)</f>
        <v>11.46</v>
      </c>
      <c r="D20" s="179">
        <f>ROUND(VALUE(SUBSTITUTE(実質収支比率等に係る経年分析!H$47,"▲","-")),2)</f>
        <v>10.39</v>
      </c>
      <c r="E20" s="179">
        <f>ROUND(VALUE(SUBSTITUTE(実質収支比率等に係る経年分析!I$47,"▲","-")),2)</f>
        <v>10.36</v>
      </c>
      <c r="F20" s="179">
        <f>ROUND(VALUE(SUBSTITUTE(実質収支比率等に係る経年分析!J$47,"▲","-")),2)</f>
        <v>10.31</v>
      </c>
    </row>
    <row r="21" spans="1:11">
      <c r="A21" s="179" t="s">
        <v>55</v>
      </c>
      <c r="B21" s="179">
        <f>IF(ISNUMBER(VALUE(SUBSTITUTE(実質収支比率等に係る経年分析!F$49,"▲","-"))),ROUND(VALUE(SUBSTITUTE(実質収支比率等に係る経年分析!F$49,"▲","-")),2),NA())</f>
        <v>4</v>
      </c>
      <c r="C21" s="179">
        <f>IF(ISNUMBER(VALUE(SUBSTITUTE(実質収支比率等に係る経年分析!G$49,"▲","-"))),ROUND(VALUE(SUBSTITUTE(実質収支比率等に係る経年分析!G$49,"▲","-")),2),NA())</f>
        <v>-1.38</v>
      </c>
      <c r="D21" s="179">
        <f>IF(ISNUMBER(VALUE(SUBSTITUTE(実質収支比率等に係る経年分析!H$49,"▲","-"))),ROUND(VALUE(SUBSTITUTE(実質収支比率等に係る経年分析!H$49,"▲","-")),2),NA())</f>
        <v>-1.49</v>
      </c>
      <c r="E21" s="179">
        <f>IF(ISNUMBER(VALUE(SUBSTITUTE(実質収支比率等に係る経年分析!I$49,"▲","-"))),ROUND(VALUE(SUBSTITUTE(実質収支比率等に係る経年分析!I$49,"▲","-")),2),NA())</f>
        <v>0.82</v>
      </c>
      <c r="F21" s="179">
        <f>IF(ISNUMBER(VALUE(SUBSTITUTE(実質収支比率等に係る経年分析!J$49,"▲","-"))),ROUND(VALUE(SUBSTITUTE(実質収支比率等に係る経年分析!J$49,"▲","-")),2),NA())</f>
        <v>-1.62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古河市後期高齢者医療特別会計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古河市ゴルフ場事業特別会計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古河市農業集落排水事業特別会計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古河市古河駅東部土地区画整理事業特別会計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c r="A33" s="180" t="str">
        <f>IF(連結実質赤字比率に係る赤字・黒字の構成分析!C$37="",NA(),連結実質赤字比率に係る赤字・黒字の構成分析!C$37)</f>
        <v>古河市公共下水道事業特別会計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c r="A34" s="180" t="str">
        <f>IF(連結実質赤字比率に係る赤字・黒字の構成分析!C$36="",NA(),連結実質赤字比率に係る赤字・黒字の構成分析!C$36)</f>
        <v>古河市介護保険特別会計（保険事業勘定）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3.39</v>
      </c>
    </row>
    <row r="36" spans="1:16">
      <c r="A36" s="180" t="str">
        <f>IF(連結実質赤字比率に係る赤字・黒字の構成分析!C$34="",NA(),連結実質赤字比率に係る赤字・黒字の構成分析!C$34)</f>
        <v>古河市水道事業会計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11.04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5882</v>
      </c>
      <c r="E42" s="181"/>
      <c r="F42" s="181"/>
      <c r="G42" s="181">
        <f>'実質公債費比率（分子）の構造'!L$52</f>
        <v>5988</v>
      </c>
      <c r="H42" s="181"/>
      <c r="I42" s="181"/>
      <c r="J42" s="181">
        <f>'実質公債費比率（分子）の構造'!M$52</f>
        <v>6169</v>
      </c>
      <c r="K42" s="181"/>
      <c r="L42" s="181"/>
      <c r="M42" s="181">
        <f>'実質公債費比率（分子）の構造'!N$52</f>
        <v>6345</v>
      </c>
      <c r="N42" s="181"/>
      <c r="O42" s="181"/>
      <c r="P42" s="181">
        <f>'実質公債費比率（分子）の構造'!O$52</f>
        <v>6438</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53</v>
      </c>
      <c r="C44" s="181"/>
      <c r="D44" s="181"/>
      <c r="E44" s="181">
        <f>'実質公債費比率（分子）の構造'!L$50</f>
        <v>47</v>
      </c>
      <c r="F44" s="181"/>
      <c r="G44" s="181"/>
      <c r="H44" s="181">
        <f>'実質公債費比率（分子）の構造'!M$50</f>
        <v>39</v>
      </c>
      <c r="I44" s="181"/>
      <c r="J44" s="181"/>
      <c r="K44" s="181">
        <f>'実質公債費比率（分子）の構造'!N$50</f>
        <v>29</v>
      </c>
      <c r="L44" s="181"/>
      <c r="M44" s="181"/>
      <c r="N44" s="181">
        <f>'実質公債費比率（分子）の構造'!O$50</f>
        <v>34</v>
      </c>
      <c r="O44" s="181"/>
      <c r="P44" s="181"/>
    </row>
    <row r="45" spans="1:16">
      <c r="A45" s="181" t="s">
        <v>65</v>
      </c>
      <c r="B45" s="181">
        <f>'実質公債費比率（分子）の構造'!K$49</f>
        <v>395</v>
      </c>
      <c r="C45" s="181"/>
      <c r="D45" s="181"/>
      <c r="E45" s="181">
        <f>'実質公債費比率（分子）の構造'!L$49</f>
        <v>388</v>
      </c>
      <c r="F45" s="181"/>
      <c r="G45" s="181"/>
      <c r="H45" s="181">
        <f>'実質公債費比率（分子）の構造'!M$49</f>
        <v>414</v>
      </c>
      <c r="I45" s="181"/>
      <c r="J45" s="181"/>
      <c r="K45" s="181">
        <f>'実質公債費比率（分子）の構造'!N$49</f>
        <v>418</v>
      </c>
      <c r="L45" s="181"/>
      <c r="M45" s="181"/>
      <c r="N45" s="181">
        <f>'実質公債費比率（分子）の構造'!O$49</f>
        <v>429</v>
      </c>
      <c r="O45" s="181"/>
      <c r="P45" s="181"/>
    </row>
    <row r="46" spans="1:16">
      <c r="A46" s="181" t="s">
        <v>66</v>
      </c>
      <c r="B46" s="181">
        <f>'実質公債費比率（分子）の構造'!K$48</f>
        <v>1699</v>
      </c>
      <c r="C46" s="181"/>
      <c r="D46" s="181"/>
      <c r="E46" s="181">
        <f>'実質公債費比率（分子）の構造'!L$48</f>
        <v>1603</v>
      </c>
      <c r="F46" s="181"/>
      <c r="G46" s="181"/>
      <c r="H46" s="181">
        <f>'実質公債費比率（分子）の構造'!M$48</f>
        <v>1519</v>
      </c>
      <c r="I46" s="181"/>
      <c r="J46" s="181"/>
      <c r="K46" s="181">
        <f>'実質公債費比率（分子）の構造'!N$48</f>
        <v>1637</v>
      </c>
      <c r="L46" s="181"/>
      <c r="M46" s="181"/>
      <c r="N46" s="181">
        <f>'実質公債費比率（分子）の構造'!O$48</f>
        <v>1514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f>'実質公債費比率（分子）の構造'!N$47</f>
        <v>10</v>
      </c>
      <c r="L47" s="181"/>
      <c r="M47" s="181"/>
      <c r="N47" s="181">
        <f>'実質公債費比率（分子）の構造'!O$47</f>
        <v>26</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5841</v>
      </c>
      <c r="C49" s="181"/>
      <c r="D49" s="181"/>
      <c r="E49" s="181">
        <f>'実質公債費比率（分子）の構造'!L$45</f>
        <v>5857</v>
      </c>
      <c r="F49" s="181"/>
      <c r="G49" s="181"/>
      <c r="H49" s="181">
        <f>'実質公債費比率（分子）の構造'!M$45</f>
        <v>6320</v>
      </c>
      <c r="I49" s="181"/>
      <c r="J49" s="181"/>
      <c r="K49" s="181">
        <f>'実質公債費比率（分子）の構造'!N$45</f>
        <v>6480</v>
      </c>
      <c r="L49" s="181"/>
      <c r="M49" s="181"/>
      <c r="N49" s="181">
        <f>'実質公債費比率（分子）の構造'!O$45</f>
        <v>6585</v>
      </c>
      <c r="O49" s="181"/>
      <c r="P49" s="181"/>
    </row>
    <row r="50" spans="1:16">
      <c r="A50" s="181" t="s">
        <v>70</v>
      </c>
      <c r="B50" s="181" t="e">
        <f>NA()</f>
        <v>#N/A</v>
      </c>
      <c r="C50" s="181">
        <f>IF(ISNUMBER('実質公債費比率（分子）の構造'!K$53),'実質公債費比率（分子）の構造'!K$53,NA())</f>
        <v>2106</v>
      </c>
      <c r="D50" s="181" t="e">
        <f>NA()</f>
        <v>#N/A</v>
      </c>
      <c r="E50" s="181" t="e">
        <f>NA()</f>
        <v>#N/A</v>
      </c>
      <c r="F50" s="181">
        <f>IF(ISNUMBER('実質公債費比率（分子）の構造'!L$53),'実質公債費比率（分子）の構造'!L$53,NA())</f>
        <v>1907</v>
      </c>
      <c r="G50" s="181" t="e">
        <f>NA()</f>
        <v>#N/A</v>
      </c>
      <c r="H50" s="181" t="e">
        <f>NA()</f>
        <v>#N/A</v>
      </c>
      <c r="I50" s="181">
        <f>IF(ISNUMBER('実質公債費比率（分子）の構造'!M$53),'実質公債費比率（分子）の構造'!M$53,NA())</f>
        <v>2123</v>
      </c>
      <c r="J50" s="181" t="e">
        <f>NA()</f>
        <v>#N/A</v>
      </c>
      <c r="K50" s="181" t="e">
        <f>NA()</f>
        <v>#N/A</v>
      </c>
      <c r="L50" s="181">
        <f>IF(ISNUMBER('実質公債費比率（分子）の構造'!N$53),'実質公債費比率（分子）の構造'!N$53,NA())</f>
        <v>2229</v>
      </c>
      <c r="M50" s="181" t="e">
        <f>NA()</f>
        <v>#N/A</v>
      </c>
      <c r="N50" s="181" t="e">
        <f>NA()</f>
        <v>#N/A</v>
      </c>
      <c r="O50" s="181">
        <f>IF(ISNUMBER('実質公債費比率（分子）の構造'!O$53),'実質公債費比率（分子）の構造'!O$53,NA())</f>
        <v>2150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58380</v>
      </c>
      <c r="E56" s="180"/>
      <c r="F56" s="180"/>
      <c r="G56" s="180">
        <f>'将来負担比率（分子）の構造'!J$52</f>
        <v>58258</v>
      </c>
      <c r="H56" s="180"/>
      <c r="I56" s="180"/>
      <c r="J56" s="180">
        <f>'将来負担比率（分子）の構造'!K$52</f>
        <v>57588</v>
      </c>
      <c r="K56" s="180"/>
      <c r="L56" s="180"/>
      <c r="M56" s="180">
        <f>'将来負担比率（分子）の構造'!L$52</f>
        <v>56539</v>
      </c>
      <c r="N56" s="180"/>
      <c r="O56" s="180"/>
      <c r="P56" s="180">
        <f>'将来負担比率（分子）の構造'!M$52</f>
        <v>55252</v>
      </c>
    </row>
    <row r="57" spans="1:16">
      <c r="A57" s="180" t="s">
        <v>41</v>
      </c>
      <c r="B57" s="180"/>
      <c r="C57" s="180"/>
      <c r="D57" s="180">
        <f>'将来負担比率（分子）の構造'!I$51</f>
        <v>5213</v>
      </c>
      <c r="E57" s="180"/>
      <c r="F57" s="180"/>
      <c r="G57" s="180">
        <f>'将来負担比率（分子）の構造'!J$51</f>
        <v>4775</v>
      </c>
      <c r="H57" s="180"/>
      <c r="I57" s="180"/>
      <c r="J57" s="180">
        <f>'将来負担比率（分子）の構造'!K$51</f>
        <v>4262</v>
      </c>
      <c r="K57" s="180"/>
      <c r="L57" s="180"/>
      <c r="M57" s="180">
        <f>'将来負担比率（分子）の構造'!L$51</f>
        <v>4078</v>
      </c>
      <c r="N57" s="180"/>
      <c r="O57" s="180"/>
      <c r="P57" s="180">
        <f>'将来負担比率（分子）の構造'!M$51</f>
        <v>3981</v>
      </c>
    </row>
    <row r="58" spans="1:16">
      <c r="A58" s="180" t="s">
        <v>40</v>
      </c>
      <c r="B58" s="180"/>
      <c r="C58" s="180"/>
      <c r="D58" s="180">
        <f>'将来負担比率（分子）の構造'!I$50</f>
        <v>5283</v>
      </c>
      <c r="E58" s="180"/>
      <c r="F58" s="180"/>
      <c r="G58" s="180">
        <f>'将来負担比率（分子）の構造'!J$50</f>
        <v>6088</v>
      </c>
      <c r="H58" s="180"/>
      <c r="I58" s="180"/>
      <c r="J58" s="180">
        <f>'将来負担比率（分子）の構造'!K$50</f>
        <v>6308</v>
      </c>
      <c r="K58" s="180"/>
      <c r="L58" s="180"/>
      <c r="M58" s="180">
        <f>'将来負担比率（分子）の構造'!L$50</f>
        <v>6287</v>
      </c>
      <c r="N58" s="180"/>
      <c r="O58" s="180"/>
      <c r="P58" s="180">
        <f>'将来負担比率（分子）の構造'!M$50</f>
        <v>6232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20</v>
      </c>
      <c r="C61" s="180"/>
      <c r="D61" s="180"/>
      <c r="E61" s="180">
        <f>'将来負担比率（分子）の構造'!J$46</f>
        <v>8</v>
      </c>
      <c r="F61" s="180"/>
      <c r="G61" s="180"/>
      <c r="H61" s="180">
        <f>'将来負担比率（分子）の構造'!K$46</f>
        <v>8</v>
      </c>
      <c r="I61" s="180"/>
      <c r="J61" s="180"/>
      <c r="K61" s="180">
        <f>'将来負担比率（分子）の構造'!L$46</f>
        <v>18</v>
      </c>
      <c r="L61" s="180"/>
      <c r="M61" s="180"/>
      <c r="N61" s="180">
        <f>'将来負担比率（分子）の構造'!M$46</f>
        <v>7</v>
      </c>
      <c r="O61" s="180"/>
      <c r="P61" s="180"/>
    </row>
    <row r="62" spans="1:16">
      <c r="A62" s="180" t="s">
        <v>34</v>
      </c>
      <c r="B62" s="180">
        <f>'将来負担比率（分子）の構造'!I$45</f>
        <v>7089</v>
      </c>
      <c r="C62" s="180"/>
      <c r="D62" s="180"/>
      <c r="E62" s="180">
        <f>'将来負担比率（分子）の構造'!J$45</f>
        <v>6676</v>
      </c>
      <c r="F62" s="180"/>
      <c r="G62" s="180"/>
      <c r="H62" s="180">
        <f>'将来負担比率（分子）の構造'!K$45</f>
        <v>6535</v>
      </c>
      <c r="I62" s="180"/>
      <c r="J62" s="180"/>
      <c r="K62" s="180">
        <f>'将来負担比率（分子）の構造'!L$45</f>
        <v>6511</v>
      </c>
      <c r="L62" s="180"/>
      <c r="M62" s="180"/>
      <c r="N62" s="180">
        <f>'将来負担比率（分子）の構造'!M$45</f>
        <v>6269</v>
      </c>
      <c r="O62" s="180"/>
      <c r="P62" s="180"/>
    </row>
    <row r="63" spans="1:16">
      <c r="A63" s="180" t="s">
        <v>33</v>
      </c>
      <c r="B63" s="180">
        <f>'将来負担比率（分子）の構造'!I$44</f>
        <v>2361</v>
      </c>
      <c r="C63" s="180"/>
      <c r="D63" s="180"/>
      <c r="E63" s="180">
        <f>'将来負担比率（分子）の構造'!J$44</f>
        <v>2173</v>
      </c>
      <c r="F63" s="180"/>
      <c r="G63" s="180"/>
      <c r="H63" s="180">
        <f>'将来負担比率（分子）の構造'!K$44</f>
        <v>1883</v>
      </c>
      <c r="I63" s="180"/>
      <c r="J63" s="180"/>
      <c r="K63" s="180">
        <f>'将来負担比率（分子）の構造'!L$44</f>
        <v>1580</v>
      </c>
      <c r="L63" s="180"/>
      <c r="M63" s="180"/>
      <c r="N63" s="180">
        <f>'将来負担比率（分子）の構造'!M$44</f>
        <v>1280</v>
      </c>
      <c r="O63" s="180"/>
      <c r="P63" s="180"/>
    </row>
    <row r="64" spans="1:16">
      <c r="A64" s="180" t="s">
        <v>32</v>
      </c>
      <c r="B64" s="180">
        <f>'将来負担比率（分子）の構造'!I$43</f>
        <v>18738</v>
      </c>
      <c r="C64" s="180"/>
      <c r="D64" s="180"/>
      <c r="E64" s="180">
        <f>'将来負担比率（分子）の構造'!J$43</f>
        <v>18259</v>
      </c>
      <c r="F64" s="180"/>
      <c r="G64" s="180"/>
      <c r="H64" s="180">
        <f>'将来負担比率（分子）の構造'!K$43</f>
        <v>16917</v>
      </c>
      <c r="I64" s="180"/>
      <c r="J64" s="180"/>
      <c r="K64" s="180">
        <f>'将来負担比率（分子）の構造'!L$43</f>
        <v>16080</v>
      </c>
      <c r="L64" s="180"/>
      <c r="M64" s="180"/>
      <c r="N64" s="180">
        <f>'将来負担比率（分子）の構造'!M$43</f>
        <v>15052</v>
      </c>
      <c r="O64" s="180"/>
      <c r="P64" s="180"/>
    </row>
    <row r="65" spans="1:16">
      <c r="A65" s="180" t="s">
        <v>31</v>
      </c>
      <c r="B65" s="180">
        <f>'将来負担比率（分子）の構造'!I$42</f>
        <v>372</v>
      </c>
      <c r="C65" s="180"/>
      <c r="D65" s="180"/>
      <c r="E65" s="180">
        <f>'将来負担比率（分子）の構造'!J$42</f>
        <v>329</v>
      </c>
      <c r="F65" s="180"/>
      <c r="G65" s="180"/>
      <c r="H65" s="180">
        <f>'将来負担比率（分子）の構造'!K$42</f>
        <v>294</v>
      </c>
      <c r="I65" s="180"/>
      <c r="J65" s="180"/>
      <c r="K65" s="180">
        <f>'将来負担比率（分子）の構造'!L$42</f>
        <v>267</v>
      </c>
      <c r="L65" s="180"/>
      <c r="M65" s="180"/>
      <c r="N65" s="180">
        <f>'将来負担比率（分子）の構造'!M$42</f>
        <v>235</v>
      </c>
      <c r="O65" s="180"/>
      <c r="P65" s="180"/>
    </row>
    <row r="66" spans="1:16">
      <c r="A66" s="180" t="s">
        <v>30</v>
      </c>
      <c r="B66" s="180">
        <f>'将来負担比率（分子）の構造'!I$41</f>
        <v>65350</v>
      </c>
      <c r="C66" s="180"/>
      <c r="D66" s="180"/>
      <c r="E66" s="180">
        <f>'将来負担比率（分子）の構造'!J$41</f>
        <v>65160</v>
      </c>
      <c r="F66" s="180"/>
      <c r="G66" s="180"/>
      <c r="H66" s="180">
        <f>'将来負担比率（分子）の構造'!K$41</f>
        <v>63707</v>
      </c>
      <c r="I66" s="180"/>
      <c r="J66" s="180"/>
      <c r="K66" s="180">
        <f>'将来負担比率（分子）の構造'!L$41</f>
        <v>62179</v>
      </c>
      <c r="L66" s="180"/>
      <c r="M66" s="180"/>
      <c r="N66" s="180">
        <f>'将来負担比率（分子）の構造'!M$41</f>
        <v>60242</v>
      </c>
      <c r="O66" s="180"/>
      <c r="P66" s="180"/>
    </row>
    <row r="67" spans="1:16">
      <c r="A67" s="180" t="s">
        <v>74</v>
      </c>
      <c r="B67" s="180" t="e">
        <f>NA()</f>
        <v>#N/A</v>
      </c>
      <c r="C67" s="180">
        <f>IF(ISNUMBER('将来負担比率（分子）の構造'!I$53), IF('将来負担比率（分子）の構造'!I$53 &lt; 0, 0, '将来負担比率（分子）の構造'!I$53), NA())</f>
        <v>25055</v>
      </c>
      <c r="D67" s="180" t="e">
        <f>NA()</f>
        <v>#N/A</v>
      </c>
      <c r="E67" s="180" t="e">
        <f>NA()</f>
        <v>#N/A</v>
      </c>
      <c r="F67" s="180">
        <f>IF(ISNUMBER('将来負担比率（分子）の構造'!J$53), IF('将来負担比率（分子）の構造'!J$53 &lt; 0, 0, '将来負担比率（分子）の構造'!J$53), NA())</f>
        <v>23484</v>
      </c>
      <c r="G67" s="180" t="e">
        <f>NA()</f>
        <v>#N/A</v>
      </c>
      <c r="H67" s="180" t="e">
        <f>NA()</f>
        <v>#N/A</v>
      </c>
      <c r="I67" s="180">
        <f>IF(ISNUMBER('将来負担比率（分子）の構造'!K$53), IF('将来負担比率（分子）の構造'!K$53 &lt; 0, 0, '将来負担比率（分子）の構造'!K$53), NA())</f>
        <v>21185</v>
      </c>
      <c r="J67" s="180" t="e">
        <f>NA()</f>
        <v>#N/A</v>
      </c>
      <c r="K67" s="180" t="e">
        <f>NA()</f>
        <v>#N/A</v>
      </c>
      <c r="L67" s="180">
        <f>IF(ISNUMBER('将来負担比率（分子）の構造'!L$53), IF('将来負担比率（分子）の構造'!L$53 &lt; 0, 0, '将来負担比率（分子）の構造'!L$53), NA())</f>
        <v>19731</v>
      </c>
      <c r="M67" s="180" t="e">
        <f>NA()</f>
        <v>#N/A</v>
      </c>
      <c r="N67" s="180" t="e">
        <f>NA()</f>
        <v>#N/A</v>
      </c>
      <c r="O67" s="180">
        <f>IF(ISNUMBER('将来負担比率（分子）の構造'!M$53), IF('将来負担比率（分子）の構造'!M$53 &lt; 0, 0, '将来負担比率（分子）の構造'!M$53), NA())</f>
        <v>17619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3122</v>
      </c>
      <c r="C72" s="184">
        <f>基金残高に係る経年分析!G55</f>
        <v>3122</v>
      </c>
      <c r="D72" s="184">
        <f>基金残高に係る経年分析!H55</f>
        <v>3122</v>
      </c>
    </row>
    <row r="73" spans="1:16">
      <c r="A73" s="183" t="s">
        <v>77</v>
      </c>
      <c r="B73" s="184">
        <f>基金残高に係る経年分析!F56</f>
        <v>904</v>
      </c>
      <c r="C73" s="184">
        <f>基金残高に係る経年分析!G56</f>
        <v>865</v>
      </c>
      <c r="D73" s="184">
        <f>基金残高に係る経年分析!H56</f>
        <v>698</v>
      </c>
    </row>
    <row r="74" spans="1:16">
      <c r="A74" s="183" t="s">
        <v>78</v>
      </c>
      <c r="B74" s="184">
        <f>基金残高に係る経年分析!F57</f>
        <v>2957</v>
      </c>
      <c r="C74" s="184">
        <f>基金残高に係る経年分析!G57</f>
        <v>2541</v>
      </c>
      <c r="D74" s="184">
        <f>基金残高に係る経年分析!H57</f>
        <v>2187</v>
      </c>
    </row>
  </sheetData>
  <sheetProtection algorithmName="SHA-512" hashValue="UP6DCnf47WMAeVEEqq42bqrbkb0NWukvOJSO9AXhffkaFDDrYwc+PaD4YSLnqXHEPJSl28RWLQbyuWJ2kuz80A==" saltValue="lXvEkM8swHoQiERYyW+j6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20577219</v>
      </c>
      <c r="S5" s="727"/>
      <c r="T5" s="727"/>
      <c r="U5" s="727"/>
      <c r="V5" s="727"/>
      <c r="W5" s="727"/>
      <c r="X5" s="727"/>
      <c r="Y5" s="773"/>
      <c r="Z5" s="791">
        <v>40.5</v>
      </c>
      <c r="AA5" s="791"/>
      <c r="AB5" s="791"/>
      <c r="AC5" s="791"/>
      <c r="AD5" s="792">
        <v>19456503</v>
      </c>
      <c r="AE5" s="792"/>
      <c r="AF5" s="792"/>
      <c r="AG5" s="792"/>
      <c r="AH5" s="792"/>
      <c r="AI5" s="792"/>
      <c r="AJ5" s="792"/>
      <c r="AK5" s="792"/>
      <c r="AL5" s="774">
        <v>67.099999999999994</v>
      </c>
      <c r="AM5" s="743"/>
      <c r="AN5" s="743"/>
      <c r="AO5" s="775"/>
      <c r="AP5" s="760" t="s">
        <v>226</v>
      </c>
      <c r="AQ5" s="761"/>
      <c r="AR5" s="761"/>
      <c r="AS5" s="761"/>
      <c r="AT5" s="761"/>
      <c r="AU5" s="761"/>
      <c r="AV5" s="761"/>
      <c r="AW5" s="761"/>
      <c r="AX5" s="761"/>
      <c r="AY5" s="761"/>
      <c r="AZ5" s="761"/>
      <c r="BA5" s="761"/>
      <c r="BB5" s="761"/>
      <c r="BC5" s="761"/>
      <c r="BD5" s="761"/>
      <c r="BE5" s="761"/>
      <c r="BF5" s="762"/>
      <c r="BG5" s="661">
        <v>19456503</v>
      </c>
      <c r="BH5" s="664"/>
      <c r="BI5" s="664"/>
      <c r="BJ5" s="664"/>
      <c r="BK5" s="664"/>
      <c r="BL5" s="664"/>
      <c r="BM5" s="664"/>
      <c r="BN5" s="665"/>
      <c r="BO5" s="723">
        <v>94.6</v>
      </c>
      <c r="BP5" s="723"/>
      <c r="BQ5" s="723"/>
      <c r="BR5" s="723"/>
      <c r="BS5" s="724">
        <v>323008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485327</v>
      </c>
      <c r="S6" s="664"/>
      <c r="T6" s="664"/>
      <c r="U6" s="664"/>
      <c r="V6" s="664"/>
      <c r="W6" s="664"/>
      <c r="X6" s="664"/>
      <c r="Y6" s="665"/>
      <c r="Z6" s="723">
        <v>1</v>
      </c>
      <c r="AA6" s="723"/>
      <c r="AB6" s="723"/>
      <c r="AC6" s="723"/>
      <c r="AD6" s="724">
        <v>485327</v>
      </c>
      <c r="AE6" s="724"/>
      <c r="AF6" s="724"/>
      <c r="AG6" s="724"/>
      <c r="AH6" s="724"/>
      <c r="AI6" s="724"/>
      <c r="AJ6" s="724"/>
      <c r="AK6" s="724"/>
      <c r="AL6" s="666">
        <v>1.7</v>
      </c>
      <c r="AM6" s="667"/>
      <c r="AN6" s="667"/>
      <c r="AO6" s="725"/>
      <c r="AP6" s="658" t="s">
        <v>231</v>
      </c>
      <c r="AQ6" s="659"/>
      <c r="AR6" s="659"/>
      <c r="AS6" s="659"/>
      <c r="AT6" s="659"/>
      <c r="AU6" s="659"/>
      <c r="AV6" s="659"/>
      <c r="AW6" s="659"/>
      <c r="AX6" s="659"/>
      <c r="AY6" s="659"/>
      <c r="AZ6" s="659"/>
      <c r="BA6" s="659"/>
      <c r="BB6" s="659"/>
      <c r="BC6" s="659"/>
      <c r="BD6" s="659"/>
      <c r="BE6" s="659"/>
      <c r="BF6" s="660"/>
      <c r="BG6" s="661">
        <v>19456503</v>
      </c>
      <c r="BH6" s="664"/>
      <c r="BI6" s="664"/>
      <c r="BJ6" s="664"/>
      <c r="BK6" s="664"/>
      <c r="BL6" s="664"/>
      <c r="BM6" s="664"/>
      <c r="BN6" s="665"/>
      <c r="BO6" s="723">
        <v>94.6</v>
      </c>
      <c r="BP6" s="723"/>
      <c r="BQ6" s="723"/>
      <c r="BR6" s="723"/>
      <c r="BS6" s="724">
        <v>323008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282481</v>
      </c>
      <c r="CS6" s="664"/>
      <c r="CT6" s="664"/>
      <c r="CU6" s="664"/>
      <c r="CV6" s="664"/>
      <c r="CW6" s="664"/>
      <c r="CX6" s="664"/>
      <c r="CY6" s="665"/>
      <c r="CZ6" s="774">
        <v>0.6</v>
      </c>
      <c r="DA6" s="743"/>
      <c r="DB6" s="743"/>
      <c r="DC6" s="777"/>
      <c r="DD6" s="669" t="s">
        <v>137</v>
      </c>
      <c r="DE6" s="664"/>
      <c r="DF6" s="664"/>
      <c r="DG6" s="664"/>
      <c r="DH6" s="664"/>
      <c r="DI6" s="664"/>
      <c r="DJ6" s="664"/>
      <c r="DK6" s="664"/>
      <c r="DL6" s="664"/>
      <c r="DM6" s="664"/>
      <c r="DN6" s="664"/>
      <c r="DO6" s="664"/>
      <c r="DP6" s="665"/>
      <c r="DQ6" s="669">
        <v>282481</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28292</v>
      </c>
      <c r="S7" s="664"/>
      <c r="T7" s="664"/>
      <c r="U7" s="664"/>
      <c r="V7" s="664"/>
      <c r="W7" s="664"/>
      <c r="X7" s="664"/>
      <c r="Y7" s="665"/>
      <c r="Z7" s="723">
        <v>0.1</v>
      </c>
      <c r="AA7" s="723"/>
      <c r="AB7" s="723"/>
      <c r="AC7" s="723"/>
      <c r="AD7" s="724">
        <v>28292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9201285</v>
      </c>
      <c r="BH7" s="664"/>
      <c r="BI7" s="664"/>
      <c r="BJ7" s="664"/>
      <c r="BK7" s="664"/>
      <c r="BL7" s="664"/>
      <c r="BM7" s="664"/>
      <c r="BN7" s="665"/>
      <c r="BO7" s="723">
        <v>44.7</v>
      </c>
      <c r="BP7" s="723"/>
      <c r="BQ7" s="723"/>
      <c r="BR7" s="723"/>
      <c r="BS7" s="724">
        <v>323008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4717954</v>
      </c>
      <c r="CS7" s="664"/>
      <c r="CT7" s="664"/>
      <c r="CU7" s="664"/>
      <c r="CV7" s="664"/>
      <c r="CW7" s="664"/>
      <c r="CX7" s="664"/>
      <c r="CY7" s="665"/>
      <c r="CZ7" s="723">
        <v>9.5</v>
      </c>
      <c r="DA7" s="723"/>
      <c r="DB7" s="723"/>
      <c r="DC7" s="723"/>
      <c r="DD7" s="669">
        <v>174718</v>
      </c>
      <c r="DE7" s="664"/>
      <c r="DF7" s="664"/>
      <c r="DG7" s="664"/>
      <c r="DH7" s="664"/>
      <c r="DI7" s="664"/>
      <c r="DJ7" s="664"/>
      <c r="DK7" s="664"/>
      <c r="DL7" s="664"/>
      <c r="DM7" s="664"/>
      <c r="DN7" s="664"/>
      <c r="DO7" s="664"/>
      <c r="DP7" s="665"/>
      <c r="DQ7" s="669">
        <v>3484333</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64613</v>
      </c>
      <c r="S8" s="664"/>
      <c r="T8" s="664"/>
      <c r="U8" s="664"/>
      <c r="V8" s="664"/>
      <c r="W8" s="664"/>
      <c r="X8" s="664"/>
      <c r="Y8" s="665"/>
      <c r="Z8" s="723">
        <v>0.1</v>
      </c>
      <c r="AA8" s="723"/>
      <c r="AB8" s="723"/>
      <c r="AC8" s="723"/>
      <c r="AD8" s="724">
        <v>64613</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251502</v>
      </c>
      <c r="BH8" s="664"/>
      <c r="BI8" s="664"/>
      <c r="BJ8" s="664"/>
      <c r="BK8" s="664"/>
      <c r="BL8" s="664"/>
      <c r="BM8" s="664"/>
      <c r="BN8" s="665"/>
      <c r="BO8" s="723">
        <v>1.2</v>
      </c>
      <c r="BP8" s="723"/>
      <c r="BQ8" s="723"/>
      <c r="BR8" s="723"/>
      <c r="BS8" s="669" t="s">
        <v>137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20852496</v>
      </c>
      <c r="CS8" s="664"/>
      <c r="CT8" s="664"/>
      <c r="CU8" s="664"/>
      <c r="CV8" s="664"/>
      <c r="CW8" s="664"/>
      <c r="CX8" s="664"/>
      <c r="CY8" s="665"/>
      <c r="CZ8" s="723">
        <v>42</v>
      </c>
      <c r="DA8" s="723"/>
      <c r="DB8" s="723"/>
      <c r="DC8" s="723"/>
      <c r="DD8" s="669">
        <v>725890</v>
      </c>
      <c r="DE8" s="664"/>
      <c r="DF8" s="664"/>
      <c r="DG8" s="664"/>
      <c r="DH8" s="664"/>
      <c r="DI8" s="664"/>
      <c r="DJ8" s="664"/>
      <c r="DK8" s="664"/>
      <c r="DL8" s="664"/>
      <c r="DM8" s="664"/>
      <c r="DN8" s="664"/>
      <c r="DO8" s="664"/>
      <c r="DP8" s="665"/>
      <c r="DQ8" s="669">
        <v>10155962</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55729</v>
      </c>
      <c r="S9" s="664"/>
      <c r="T9" s="664"/>
      <c r="U9" s="664"/>
      <c r="V9" s="664"/>
      <c r="W9" s="664"/>
      <c r="X9" s="664"/>
      <c r="Y9" s="665"/>
      <c r="Z9" s="723">
        <v>0.1</v>
      </c>
      <c r="AA9" s="723"/>
      <c r="AB9" s="723"/>
      <c r="AC9" s="723"/>
      <c r="AD9" s="724">
        <v>55729</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7145627</v>
      </c>
      <c r="BH9" s="664"/>
      <c r="BI9" s="664"/>
      <c r="BJ9" s="664"/>
      <c r="BK9" s="664"/>
      <c r="BL9" s="664"/>
      <c r="BM9" s="664"/>
      <c r="BN9" s="665"/>
      <c r="BO9" s="723">
        <v>34.700000000000003</v>
      </c>
      <c r="BP9" s="723"/>
      <c r="BQ9" s="723"/>
      <c r="BR9" s="723"/>
      <c r="BS9" s="669" t="s">
        <v>174</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3172243</v>
      </c>
      <c r="CS9" s="664"/>
      <c r="CT9" s="664"/>
      <c r="CU9" s="664"/>
      <c r="CV9" s="664"/>
      <c r="CW9" s="664"/>
      <c r="CX9" s="664"/>
      <c r="CY9" s="665"/>
      <c r="CZ9" s="723">
        <v>6.4</v>
      </c>
      <c r="DA9" s="723"/>
      <c r="DB9" s="723"/>
      <c r="DC9" s="723"/>
      <c r="DD9" s="669">
        <v>30647</v>
      </c>
      <c r="DE9" s="664"/>
      <c r="DF9" s="664"/>
      <c r="DG9" s="664"/>
      <c r="DH9" s="664"/>
      <c r="DI9" s="664"/>
      <c r="DJ9" s="664"/>
      <c r="DK9" s="664"/>
      <c r="DL9" s="664"/>
      <c r="DM9" s="664"/>
      <c r="DN9" s="664"/>
      <c r="DO9" s="664"/>
      <c r="DP9" s="665"/>
      <c r="DQ9" s="669">
        <v>2970114</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243</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457934</v>
      </c>
      <c r="BH10" s="664"/>
      <c r="BI10" s="664"/>
      <c r="BJ10" s="664"/>
      <c r="BK10" s="664"/>
      <c r="BL10" s="664"/>
      <c r="BM10" s="664"/>
      <c r="BN10" s="665"/>
      <c r="BO10" s="723">
        <v>2.2000000000000002</v>
      </c>
      <c r="BP10" s="723"/>
      <c r="BQ10" s="723"/>
      <c r="BR10" s="723"/>
      <c r="BS10" s="669">
        <v>56314</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17313</v>
      </c>
      <c r="CS10" s="664"/>
      <c r="CT10" s="664"/>
      <c r="CU10" s="664"/>
      <c r="CV10" s="664"/>
      <c r="CW10" s="664"/>
      <c r="CX10" s="664"/>
      <c r="CY10" s="665"/>
      <c r="CZ10" s="723">
        <v>0</v>
      </c>
      <c r="DA10" s="723"/>
      <c r="DB10" s="723"/>
      <c r="DC10" s="723"/>
      <c r="DD10" s="669" t="s">
        <v>137</v>
      </c>
      <c r="DE10" s="664"/>
      <c r="DF10" s="664"/>
      <c r="DG10" s="664"/>
      <c r="DH10" s="664"/>
      <c r="DI10" s="664"/>
      <c r="DJ10" s="664"/>
      <c r="DK10" s="664"/>
      <c r="DL10" s="664"/>
      <c r="DM10" s="664"/>
      <c r="DN10" s="664"/>
      <c r="DO10" s="664"/>
      <c r="DP10" s="665"/>
      <c r="DQ10" s="669">
        <v>16713</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243</v>
      </c>
      <c r="AA11" s="723"/>
      <c r="AB11" s="723"/>
      <c r="AC11" s="723"/>
      <c r="AD11" s="724" t="s">
        <v>137</v>
      </c>
      <c r="AE11" s="724"/>
      <c r="AF11" s="724"/>
      <c r="AG11" s="724"/>
      <c r="AH11" s="724"/>
      <c r="AI11" s="724"/>
      <c r="AJ11" s="724"/>
      <c r="AK11" s="724"/>
      <c r="AL11" s="666" t="s">
        <v>137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1346222</v>
      </c>
      <c r="BH11" s="664"/>
      <c r="BI11" s="664"/>
      <c r="BJ11" s="664"/>
      <c r="BK11" s="664"/>
      <c r="BL11" s="664"/>
      <c r="BM11" s="664"/>
      <c r="BN11" s="665"/>
      <c r="BO11" s="723">
        <v>6.5</v>
      </c>
      <c r="BP11" s="723"/>
      <c r="BQ11" s="723"/>
      <c r="BR11" s="723"/>
      <c r="BS11" s="669">
        <v>266694</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1159747</v>
      </c>
      <c r="CS11" s="664"/>
      <c r="CT11" s="664"/>
      <c r="CU11" s="664"/>
      <c r="CV11" s="664"/>
      <c r="CW11" s="664"/>
      <c r="CX11" s="664"/>
      <c r="CY11" s="665"/>
      <c r="CZ11" s="723">
        <v>2.2999999999999998</v>
      </c>
      <c r="DA11" s="723"/>
      <c r="DB11" s="723"/>
      <c r="DC11" s="723"/>
      <c r="DD11" s="669">
        <v>189949</v>
      </c>
      <c r="DE11" s="664"/>
      <c r="DF11" s="664"/>
      <c r="DG11" s="664"/>
      <c r="DH11" s="664"/>
      <c r="DI11" s="664"/>
      <c r="DJ11" s="664"/>
      <c r="DK11" s="664"/>
      <c r="DL11" s="664"/>
      <c r="DM11" s="664"/>
      <c r="DN11" s="664"/>
      <c r="DO11" s="664"/>
      <c r="DP11" s="665"/>
      <c r="DQ11" s="669">
        <v>973482</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2544202</v>
      </c>
      <c r="S12" s="664"/>
      <c r="T12" s="664"/>
      <c r="U12" s="664"/>
      <c r="V12" s="664"/>
      <c r="W12" s="664"/>
      <c r="X12" s="664"/>
      <c r="Y12" s="665"/>
      <c r="Z12" s="723">
        <v>5</v>
      </c>
      <c r="AA12" s="723"/>
      <c r="AB12" s="723"/>
      <c r="AC12" s="723"/>
      <c r="AD12" s="724">
        <v>2544202</v>
      </c>
      <c r="AE12" s="724"/>
      <c r="AF12" s="724"/>
      <c r="AG12" s="724"/>
      <c r="AH12" s="724"/>
      <c r="AI12" s="724"/>
      <c r="AJ12" s="724"/>
      <c r="AK12" s="724"/>
      <c r="AL12" s="666">
        <v>8.8000000000000007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8811303</v>
      </c>
      <c r="BH12" s="664"/>
      <c r="BI12" s="664"/>
      <c r="BJ12" s="664"/>
      <c r="BK12" s="664"/>
      <c r="BL12" s="664"/>
      <c r="BM12" s="664"/>
      <c r="BN12" s="665"/>
      <c r="BO12" s="723">
        <v>42.8</v>
      </c>
      <c r="BP12" s="723"/>
      <c r="BQ12" s="723"/>
      <c r="BR12" s="723"/>
      <c r="BS12" s="669" t="s">
        <v>137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867957</v>
      </c>
      <c r="CS12" s="664"/>
      <c r="CT12" s="664"/>
      <c r="CU12" s="664"/>
      <c r="CV12" s="664"/>
      <c r="CW12" s="664"/>
      <c r="CX12" s="664"/>
      <c r="CY12" s="665"/>
      <c r="CZ12" s="723">
        <v>1.7</v>
      </c>
      <c r="DA12" s="723"/>
      <c r="DB12" s="723"/>
      <c r="DC12" s="723"/>
      <c r="DD12" s="669">
        <v>13170</v>
      </c>
      <c r="DE12" s="664"/>
      <c r="DF12" s="664"/>
      <c r="DG12" s="664"/>
      <c r="DH12" s="664"/>
      <c r="DI12" s="664"/>
      <c r="DJ12" s="664"/>
      <c r="DK12" s="664"/>
      <c r="DL12" s="664"/>
      <c r="DM12" s="664"/>
      <c r="DN12" s="664"/>
      <c r="DO12" s="664"/>
      <c r="DP12" s="665"/>
      <c r="DQ12" s="669">
        <v>569763</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17255</v>
      </c>
      <c r="S13" s="664"/>
      <c r="T13" s="664"/>
      <c r="U13" s="664"/>
      <c r="V13" s="664"/>
      <c r="W13" s="664"/>
      <c r="X13" s="664"/>
      <c r="Y13" s="665"/>
      <c r="Z13" s="723">
        <v>0</v>
      </c>
      <c r="AA13" s="723"/>
      <c r="AB13" s="723"/>
      <c r="AC13" s="723"/>
      <c r="AD13" s="724">
        <v>17255</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8799160</v>
      </c>
      <c r="BH13" s="664"/>
      <c r="BI13" s="664"/>
      <c r="BJ13" s="664"/>
      <c r="BK13" s="664"/>
      <c r="BL13" s="664"/>
      <c r="BM13" s="664"/>
      <c r="BN13" s="665"/>
      <c r="BO13" s="723">
        <v>42.8</v>
      </c>
      <c r="BP13" s="723"/>
      <c r="BQ13" s="723"/>
      <c r="BR13" s="723"/>
      <c r="BS13" s="669" t="s">
        <v>137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4967129</v>
      </c>
      <c r="CS13" s="664"/>
      <c r="CT13" s="664"/>
      <c r="CU13" s="664"/>
      <c r="CV13" s="664"/>
      <c r="CW13" s="664"/>
      <c r="CX13" s="664"/>
      <c r="CY13" s="665"/>
      <c r="CZ13" s="723">
        <v>10</v>
      </c>
      <c r="DA13" s="723"/>
      <c r="DB13" s="723"/>
      <c r="DC13" s="723"/>
      <c r="DD13" s="669">
        <v>2201590</v>
      </c>
      <c r="DE13" s="664"/>
      <c r="DF13" s="664"/>
      <c r="DG13" s="664"/>
      <c r="DH13" s="664"/>
      <c r="DI13" s="664"/>
      <c r="DJ13" s="664"/>
      <c r="DK13" s="664"/>
      <c r="DL13" s="664"/>
      <c r="DM13" s="664"/>
      <c r="DN13" s="664"/>
      <c r="DO13" s="664"/>
      <c r="DP13" s="665"/>
      <c r="DQ13" s="669">
        <v>3217988</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243</v>
      </c>
      <c r="AA14" s="723"/>
      <c r="AB14" s="723"/>
      <c r="AC14" s="723"/>
      <c r="AD14" s="724" t="s">
        <v>243</v>
      </c>
      <c r="AE14" s="724"/>
      <c r="AF14" s="724"/>
      <c r="AG14" s="724"/>
      <c r="AH14" s="724"/>
      <c r="AI14" s="724"/>
      <c r="AJ14" s="724"/>
      <c r="AK14" s="724"/>
      <c r="AL14" s="666" t="s">
        <v>243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382865</v>
      </c>
      <c r="BH14" s="664"/>
      <c r="BI14" s="664"/>
      <c r="BJ14" s="664"/>
      <c r="BK14" s="664"/>
      <c r="BL14" s="664"/>
      <c r="BM14" s="664"/>
      <c r="BN14" s="665"/>
      <c r="BO14" s="723">
        <v>1.9</v>
      </c>
      <c r="BP14" s="723"/>
      <c r="BQ14" s="723"/>
      <c r="BR14" s="723"/>
      <c r="BS14" s="669" t="s">
        <v>243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1938697</v>
      </c>
      <c r="CS14" s="664"/>
      <c r="CT14" s="664"/>
      <c r="CU14" s="664"/>
      <c r="CV14" s="664"/>
      <c r="CW14" s="664"/>
      <c r="CX14" s="664"/>
      <c r="CY14" s="665"/>
      <c r="CZ14" s="723">
        <v>3.9</v>
      </c>
      <c r="DA14" s="723"/>
      <c r="DB14" s="723"/>
      <c r="DC14" s="723"/>
      <c r="DD14" s="669">
        <v>39080</v>
      </c>
      <c r="DE14" s="664"/>
      <c r="DF14" s="664"/>
      <c r="DG14" s="664"/>
      <c r="DH14" s="664"/>
      <c r="DI14" s="664"/>
      <c r="DJ14" s="664"/>
      <c r="DK14" s="664"/>
      <c r="DL14" s="664"/>
      <c r="DM14" s="664"/>
      <c r="DN14" s="664"/>
      <c r="DO14" s="664"/>
      <c r="DP14" s="665"/>
      <c r="DQ14" s="669">
        <v>1886868</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133563</v>
      </c>
      <c r="S15" s="664"/>
      <c r="T15" s="664"/>
      <c r="U15" s="664"/>
      <c r="V15" s="664"/>
      <c r="W15" s="664"/>
      <c r="X15" s="664"/>
      <c r="Y15" s="665"/>
      <c r="Z15" s="723">
        <v>0.3</v>
      </c>
      <c r="AA15" s="723"/>
      <c r="AB15" s="723"/>
      <c r="AC15" s="723"/>
      <c r="AD15" s="724">
        <v>133563</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1061050</v>
      </c>
      <c r="BH15" s="664"/>
      <c r="BI15" s="664"/>
      <c r="BJ15" s="664"/>
      <c r="BK15" s="664"/>
      <c r="BL15" s="664"/>
      <c r="BM15" s="664"/>
      <c r="BN15" s="665"/>
      <c r="BO15" s="723">
        <v>5.2</v>
      </c>
      <c r="BP15" s="723"/>
      <c r="BQ15" s="723"/>
      <c r="BR15" s="723"/>
      <c r="BS15" s="669" t="s">
        <v>137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5378250</v>
      </c>
      <c r="CS15" s="664"/>
      <c r="CT15" s="664"/>
      <c r="CU15" s="664"/>
      <c r="CV15" s="664"/>
      <c r="CW15" s="664"/>
      <c r="CX15" s="664"/>
      <c r="CY15" s="665"/>
      <c r="CZ15" s="723">
        <v>10.8</v>
      </c>
      <c r="DA15" s="723"/>
      <c r="DB15" s="723"/>
      <c r="DC15" s="723"/>
      <c r="DD15" s="669">
        <v>867605</v>
      </c>
      <c r="DE15" s="664"/>
      <c r="DF15" s="664"/>
      <c r="DG15" s="664"/>
      <c r="DH15" s="664"/>
      <c r="DI15" s="664"/>
      <c r="DJ15" s="664"/>
      <c r="DK15" s="664"/>
      <c r="DL15" s="664"/>
      <c r="DM15" s="664"/>
      <c r="DN15" s="664"/>
      <c r="DO15" s="664"/>
      <c r="DP15" s="665"/>
      <c r="DQ15" s="669">
        <v>3766478</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174</v>
      </c>
      <c r="AE16" s="724"/>
      <c r="AF16" s="724"/>
      <c r="AG16" s="724"/>
      <c r="AH16" s="724"/>
      <c r="AI16" s="724"/>
      <c r="AJ16" s="724"/>
      <c r="AK16" s="724"/>
      <c r="AL16" s="666" t="s">
        <v>243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174</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243</v>
      </c>
      <c r="CS16" s="664"/>
      <c r="CT16" s="664"/>
      <c r="CU16" s="664"/>
      <c r="CV16" s="664"/>
      <c r="CW16" s="664"/>
      <c r="CX16" s="664"/>
      <c r="CY16" s="665"/>
      <c r="CZ16" s="723" t="s">
        <v>243</v>
      </c>
      <c r="DA16" s="723"/>
      <c r="DB16" s="723"/>
      <c r="DC16" s="723"/>
      <c r="DD16" s="669" t="s">
        <v>137</v>
      </c>
      <c r="DE16" s="664"/>
      <c r="DF16" s="664"/>
      <c r="DG16" s="664"/>
      <c r="DH16" s="664"/>
      <c r="DI16" s="664"/>
      <c r="DJ16" s="664"/>
      <c r="DK16" s="664"/>
      <c r="DL16" s="664"/>
      <c r="DM16" s="664"/>
      <c r="DN16" s="664"/>
      <c r="DO16" s="664"/>
      <c r="DP16" s="665"/>
      <c r="DQ16" s="669" t="s">
        <v>174</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118618</v>
      </c>
      <c r="S17" s="664"/>
      <c r="T17" s="664"/>
      <c r="U17" s="664"/>
      <c r="V17" s="664"/>
      <c r="W17" s="664"/>
      <c r="X17" s="664"/>
      <c r="Y17" s="665"/>
      <c r="Z17" s="723">
        <v>0.2</v>
      </c>
      <c r="AA17" s="723"/>
      <c r="AB17" s="723"/>
      <c r="AC17" s="723"/>
      <c r="AD17" s="724">
        <v>118618</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243</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6349696</v>
      </c>
      <c r="CS17" s="664"/>
      <c r="CT17" s="664"/>
      <c r="CU17" s="664"/>
      <c r="CV17" s="664"/>
      <c r="CW17" s="664"/>
      <c r="CX17" s="664"/>
      <c r="CY17" s="665"/>
      <c r="CZ17" s="723">
        <v>12.8</v>
      </c>
      <c r="DA17" s="723"/>
      <c r="DB17" s="723"/>
      <c r="DC17" s="723"/>
      <c r="DD17" s="669" t="s">
        <v>174</v>
      </c>
      <c r="DE17" s="664"/>
      <c r="DF17" s="664"/>
      <c r="DG17" s="664"/>
      <c r="DH17" s="664"/>
      <c r="DI17" s="664"/>
      <c r="DJ17" s="664"/>
      <c r="DK17" s="664"/>
      <c r="DL17" s="664"/>
      <c r="DM17" s="664"/>
      <c r="DN17" s="664"/>
      <c r="DO17" s="664"/>
      <c r="DP17" s="665"/>
      <c r="DQ17" s="669">
        <v>6077398</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6642834</v>
      </c>
      <c r="S18" s="664"/>
      <c r="T18" s="664"/>
      <c r="U18" s="664"/>
      <c r="V18" s="664"/>
      <c r="W18" s="664"/>
      <c r="X18" s="664"/>
      <c r="Y18" s="665"/>
      <c r="Z18" s="723">
        <v>13.1</v>
      </c>
      <c r="AA18" s="723"/>
      <c r="AB18" s="723"/>
      <c r="AC18" s="723"/>
      <c r="AD18" s="724">
        <v>6080695</v>
      </c>
      <c r="AE18" s="724"/>
      <c r="AF18" s="724"/>
      <c r="AG18" s="724"/>
      <c r="AH18" s="724"/>
      <c r="AI18" s="724"/>
      <c r="AJ18" s="724"/>
      <c r="AK18" s="724"/>
      <c r="AL18" s="666">
        <v>21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243</v>
      </c>
      <c r="BP18" s="723"/>
      <c r="BQ18" s="723"/>
      <c r="BR18" s="723"/>
      <c r="BS18" s="669" t="s">
        <v>137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174</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6080695</v>
      </c>
      <c r="S19" s="664"/>
      <c r="T19" s="664"/>
      <c r="U19" s="664"/>
      <c r="V19" s="664"/>
      <c r="W19" s="664"/>
      <c r="X19" s="664"/>
      <c r="Y19" s="665"/>
      <c r="Z19" s="723">
        <v>12</v>
      </c>
      <c r="AA19" s="723"/>
      <c r="AB19" s="723"/>
      <c r="AC19" s="723"/>
      <c r="AD19" s="724">
        <v>6080695</v>
      </c>
      <c r="AE19" s="724"/>
      <c r="AF19" s="724"/>
      <c r="AG19" s="724"/>
      <c r="AH19" s="724"/>
      <c r="AI19" s="724"/>
      <c r="AJ19" s="724"/>
      <c r="AK19" s="724"/>
      <c r="AL19" s="666">
        <v>21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1120716</v>
      </c>
      <c r="BH19" s="664"/>
      <c r="BI19" s="664"/>
      <c r="BJ19" s="664"/>
      <c r="BK19" s="664"/>
      <c r="BL19" s="664"/>
      <c r="BM19" s="664"/>
      <c r="BN19" s="665"/>
      <c r="BO19" s="723">
        <v>5.4</v>
      </c>
      <c r="BP19" s="723"/>
      <c r="BQ19" s="723"/>
      <c r="BR19" s="723"/>
      <c r="BS19" s="669" t="s">
        <v>243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174</v>
      </c>
      <c r="DA19" s="723"/>
      <c r="DB19" s="723"/>
      <c r="DC19" s="723"/>
      <c r="DD19" s="669" t="s">
        <v>137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556947</v>
      </c>
      <c r="S20" s="664"/>
      <c r="T20" s="664"/>
      <c r="U20" s="664"/>
      <c r="V20" s="664"/>
      <c r="W20" s="664"/>
      <c r="X20" s="664"/>
      <c r="Y20" s="665"/>
      <c r="Z20" s="723">
        <v>1.1000000000000001</v>
      </c>
      <c r="AA20" s="723"/>
      <c r="AB20" s="723"/>
      <c r="AC20" s="723"/>
      <c r="AD20" s="724" t="s">
        <v>243</v>
      </c>
      <c r="AE20" s="724"/>
      <c r="AF20" s="724"/>
      <c r="AG20" s="724"/>
      <c r="AH20" s="724"/>
      <c r="AI20" s="724"/>
      <c r="AJ20" s="724"/>
      <c r="AK20" s="724"/>
      <c r="AL20" s="666" t="s">
        <v>137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1120716</v>
      </c>
      <c r="BH20" s="664"/>
      <c r="BI20" s="664"/>
      <c r="BJ20" s="664"/>
      <c r="BK20" s="664"/>
      <c r="BL20" s="664"/>
      <c r="BM20" s="664"/>
      <c r="BN20" s="665"/>
      <c r="BO20" s="723">
        <v>5.4</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49703963</v>
      </c>
      <c r="CS20" s="664"/>
      <c r="CT20" s="664"/>
      <c r="CU20" s="664"/>
      <c r="CV20" s="664"/>
      <c r="CW20" s="664"/>
      <c r="CX20" s="664"/>
      <c r="CY20" s="665"/>
      <c r="CZ20" s="723">
        <v>100</v>
      </c>
      <c r="DA20" s="723"/>
      <c r="DB20" s="723"/>
      <c r="DC20" s="723"/>
      <c r="DD20" s="669">
        <v>4242649</v>
      </c>
      <c r="DE20" s="664"/>
      <c r="DF20" s="664"/>
      <c r="DG20" s="664"/>
      <c r="DH20" s="664"/>
      <c r="DI20" s="664"/>
      <c r="DJ20" s="664"/>
      <c r="DK20" s="664"/>
      <c r="DL20" s="664"/>
      <c r="DM20" s="664"/>
      <c r="DN20" s="664"/>
      <c r="DO20" s="664"/>
      <c r="DP20" s="665"/>
      <c r="DQ20" s="669">
        <v>33401580</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5192</v>
      </c>
      <c r="S21" s="664"/>
      <c r="T21" s="664"/>
      <c r="U21" s="664"/>
      <c r="V21" s="664"/>
      <c r="W21" s="664"/>
      <c r="X21" s="664"/>
      <c r="Y21" s="665"/>
      <c r="Z21" s="723">
        <v>0</v>
      </c>
      <c r="AA21" s="723"/>
      <c r="AB21" s="723"/>
      <c r="AC21" s="723"/>
      <c r="AD21" s="724" t="s">
        <v>137</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174</v>
      </c>
      <c r="BH21" s="664"/>
      <c r="BI21" s="664"/>
      <c r="BJ21" s="664"/>
      <c r="BK21" s="664"/>
      <c r="BL21" s="664"/>
      <c r="BM21" s="664"/>
      <c r="BN21" s="665"/>
      <c r="BO21" s="723" t="s">
        <v>243</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30667652</v>
      </c>
      <c r="S22" s="664"/>
      <c r="T22" s="664"/>
      <c r="U22" s="664"/>
      <c r="V22" s="664"/>
      <c r="W22" s="664"/>
      <c r="X22" s="664"/>
      <c r="Y22" s="665"/>
      <c r="Z22" s="723">
        <v>60.3</v>
      </c>
      <c r="AA22" s="723"/>
      <c r="AB22" s="723"/>
      <c r="AC22" s="723"/>
      <c r="AD22" s="724">
        <v>28984797</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174</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15776</v>
      </c>
      <c r="S23" s="664"/>
      <c r="T23" s="664"/>
      <c r="U23" s="664"/>
      <c r="V23" s="664"/>
      <c r="W23" s="664"/>
      <c r="X23" s="664"/>
      <c r="Y23" s="665"/>
      <c r="Z23" s="723">
        <v>0</v>
      </c>
      <c r="AA23" s="723"/>
      <c r="AB23" s="723"/>
      <c r="AC23" s="723"/>
      <c r="AD23" s="724">
        <v>15776</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1120716</v>
      </c>
      <c r="BH23" s="664"/>
      <c r="BI23" s="664"/>
      <c r="BJ23" s="664"/>
      <c r="BK23" s="664"/>
      <c r="BL23" s="664"/>
      <c r="BM23" s="664"/>
      <c r="BN23" s="665"/>
      <c r="BO23" s="723">
        <v>5.4</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380099</v>
      </c>
      <c r="S24" s="664"/>
      <c r="T24" s="664"/>
      <c r="U24" s="664"/>
      <c r="V24" s="664"/>
      <c r="W24" s="664"/>
      <c r="X24" s="664"/>
      <c r="Y24" s="665"/>
      <c r="Z24" s="723">
        <v>0.7</v>
      </c>
      <c r="AA24" s="723"/>
      <c r="AB24" s="723"/>
      <c r="AC24" s="723"/>
      <c r="AD24" s="724" t="s">
        <v>243</v>
      </c>
      <c r="AE24" s="724"/>
      <c r="AF24" s="724"/>
      <c r="AG24" s="724"/>
      <c r="AH24" s="724"/>
      <c r="AI24" s="724"/>
      <c r="AJ24" s="724"/>
      <c r="AK24" s="724"/>
      <c r="AL24" s="666" t="s">
        <v>243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174</v>
      </c>
      <c r="BH24" s="664"/>
      <c r="BI24" s="664"/>
      <c r="BJ24" s="664"/>
      <c r="BK24" s="664"/>
      <c r="BL24" s="664"/>
      <c r="BM24" s="664"/>
      <c r="BN24" s="665"/>
      <c r="BO24" s="723" t="s">
        <v>243</v>
      </c>
      <c r="BP24" s="723"/>
      <c r="BQ24" s="723"/>
      <c r="BR24" s="723"/>
      <c r="BS24" s="669" t="s">
        <v>137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26256815</v>
      </c>
      <c r="CS24" s="727"/>
      <c r="CT24" s="727"/>
      <c r="CU24" s="727"/>
      <c r="CV24" s="727"/>
      <c r="CW24" s="727"/>
      <c r="CX24" s="727"/>
      <c r="CY24" s="773"/>
      <c r="CZ24" s="774">
        <v>52.8</v>
      </c>
      <c r="DA24" s="743"/>
      <c r="DB24" s="743"/>
      <c r="DC24" s="777"/>
      <c r="DD24" s="772">
        <v>16089200</v>
      </c>
      <c r="DE24" s="727"/>
      <c r="DF24" s="727"/>
      <c r="DG24" s="727"/>
      <c r="DH24" s="727"/>
      <c r="DI24" s="727"/>
      <c r="DJ24" s="727"/>
      <c r="DK24" s="773"/>
      <c r="DL24" s="772">
        <v>15720393</v>
      </c>
      <c r="DM24" s="727"/>
      <c r="DN24" s="727"/>
      <c r="DO24" s="727"/>
      <c r="DP24" s="727"/>
      <c r="DQ24" s="727"/>
      <c r="DR24" s="727"/>
      <c r="DS24" s="727"/>
      <c r="DT24" s="727"/>
      <c r="DU24" s="727"/>
      <c r="DV24" s="773"/>
      <c r="DW24" s="774">
        <v>51</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390541</v>
      </c>
      <c r="S25" s="664"/>
      <c r="T25" s="664"/>
      <c r="U25" s="664"/>
      <c r="V25" s="664"/>
      <c r="W25" s="664"/>
      <c r="X25" s="664"/>
      <c r="Y25" s="665"/>
      <c r="Z25" s="723">
        <v>0.8</v>
      </c>
      <c r="AA25" s="723"/>
      <c r="AB25" s="723"/>
      <c r="AC25" s="723"/>
      <c r="AD25" s="724">
        <v>448</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243</v>
      </c>
      <c r="BP25" s="723"/>
      <c r="BQ25" s="723"/>
      <c r="BR25" s="723"/>
      <c r="BS25" s="669" t="s">
        <v>137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6883667</v>
      </c>
      <c r="CS25" s="662"/>
      <c r="CT25" s="662"/>
      <c r="CU25" s="662"/>
      <c r="CV25" s="662"/>
      <c r="CW25" s="662"/>
      <c r="CX25" s="662"/>
      <c r="CY25" s="663"/>
      <c r="CZ25" s="666">
        <v>13.8</v>
      </c>
      <c r="DA25" s="695"/>
      <c r="DB25" s="695"/>
      <c r="DC25" s="696"/>
      <c r="DD25" s="669">
        <v>6204853</v>
      </c>
      <c r="DE25" s="662"/>
      <c r="DF25" s="662"/>
      <c r="DG25" s="662"/>
      <c r="DH25" s="662"/>
      <c r="DI25" s="662"/>
      <c r="DJ25" s="662"/>
      <c r="DK25" s="663"/>
      <c r="DL25" s="669">
        <v>6108737</v>
      </c>
      <c r="DM25" s="662"/>
      <c r="DN25" s="662"/>
      <c r="DO25" s="662"/>
      <c r="DP25" s="662"/>
      <c r="DQ25" s="662"/>
      <c r="DR25" s="662"/>
      <c r="DS25" s="662"/>
      <c r="DT25" s="662"/>
      <c r="DU25" s="662"/>
      <c r="DV25" s="663"/>
      <c r="DW25" s="666">
        <v>19.8</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198944</v>
      </c>
      <c r="S26" s="664"/>
      <c r="T26" s="664"/>
      <c r="U26" s="664"/>
      <c r="V26" s="664"/>
      <c r="W26" s="664"/>
      <c r="X26" s="664"/>
      <c r="Y26" s="665"/>
      <c r="Z26" s="723">
        <v>0.4</v>
      </c>
      <c r="AA26" s="723"/>
      <c r="AB26" s="723"/>
      <c r="AC26" s="723"/>
      <c r="AD26" s="724" t="s">
        <v>174</v>
      </c>
      <c r="AE26" s="724"/>
      <c r="AF26" s="724"/>
      <c r="AG26" s="724"/>
      <c r="AH26" s="724"/>
      <c r="AI26" s="724"/>
      <c r="AJ26" s="724"/>
      <c r="AK26" s="724"/>
      <c r="AL26" s="666" t="s">
        <v>174</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243</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4418099</v>
      </c>
      <c r="CS26" s="664"/>
      <c r="CT26" s="664"/>
      <c r="CU26" s="664"/>
      <c r="CV26" s="664"/>
      <c r="CW26" s="664"/>
      <c r="CX26" s="664"/>
      <c r="CY26" s="665"/>
      <c r="CZ26" s="666">
        <v>8.9</v>
      </c>
      <c r="DA26" s="695"/>
      <c r="DB26" s="695"/>
      <c r="DC26" s="696"/>
      <c r="DD26" s="669">
        <v>3804684</v>
      </c>
      <c r="DE26" s="664"/>
      <c r="DF26" s="664"/>
      <c r="DG26" s="664"/>
      <c r="DH26" s="664"/>
      <c r="DI26" s="664"/>
      <c r="DJ26" s="664"/>
      <c r="DK26" s="665"/>
      <c r="DL26" s="669" t="s">
        <v>137</v>
      </c>
      <c r="DM26" s="664"/>
      <c r="DN26" s="664"/>
      <c r="DO26" s="664"/>
      <c r="DP26" s="664"/>
      <c r="DQ26" s="664"/>
      <c r="DR26" s="664"/>
      <c r="DS26" s="664"/>
      <c r="DT26" s="664"/>
      <c r="DU26" s="664"/>
      <c r="DV26" s="665"/>
      <c r="DW26" s="666" t="s">
        <v>243</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7622667</v>
      </c>
      <c r="S27" s="664"/>
      <c r="T27" s="664"/>
      <c r="U27" s="664"/>
      <c r="V27" s="664"/>
      <c r="W27" s="664"/>
      <c r="X27" s="664"/>
      <c r="Y27" s="665"/>
      <c r="Z27" s="723">
        <v>15</v>
      </c>
      <c r="AA27" s="723"/>
      <c r="AB27" s="723"/>
      <c r="AC27" s="723"/>
      <c r="AD27" s="724" t="s">
        <v>137</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20577219</v>
      </c>
      <c r="BH27" s="664"/>
      <c r="BI27" s="664"/>
      <c r="BJ27" s="664"/>
      <c r="BK27" s="664"/>
      <c r="BL27" s="664"/>
      <c r="BM27" s="664"/>
      <c r="BN27" s="665"/>
      <c r="BO27" s="723">
        <v>100</v>
      </c>
      <c r="BP27" s="723"/>
      <c r="BQ27" s="723"/>
      <c r="BR27" s="723"/>
      <c r="BS27" s="669">
        <v>323008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13023452</v>
      </c>
      <c r="CS27" s="662"/>
      <c r="CT27" s="662"/>
      <c r="CU27" s="662"/>
      <c r="CV27" s="662"/>
      <c r="CW27" s="662"/>
      <c r="CX27" s="662"/>
      <c r="CY27" s="663"/>
      <c r="CZ27" s="666">
        <v>26.2</v>
      </c>
      <c r="DA27" s="695"/>
      <c r="DB27" s="695"/>
      <c r="DC27" s="696"/>
      <c r="DD27" s="669">
        <v>3806949</v>
      </c>
      <c r="DE27" s="662"/>
      <c r="DF27" s="662"/>
      <c r="DG27" s="662"/>
      <c r="DH27" s="662"/>
      <c r="DI27" s="662"/>
      <c r="DJ27" s="662"/>
      <c r="DK27" s="663"/>
      <c r="DL27" s="669">
        <v>3534258</v>
      </c>
      <c r="DM27" s="662"/>
      <c r="DN27" s="662"/>
      <c r="DO27" s="662"/>
      <c r="DP27" s="662"/>
      <c r="DQ27" s="662"/>
      <c r="DR27" s="662"/>
      <c r="DS27" s="662"/>
      <c r="DT27" s="662"/>
      <c r="DU27" s="662"/>
      <c r="DV27" s="663"/>
      <c r="DW27" s="666">
        <v>11.5</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v>1158</v>
      </c>
      <c r="S28" s="664"/>
      <c r="T28" s="664"/>
      <c r="U28" s="664"/>
      <c r="V28" s="664"/>
      <c r="W28" s="664"/>
      <c r="X28" s="664"/>
      <c r="Y28" s="665"/>
      <c r="Z28" s="723">
        <v>0</v>
      </c>
      <c r="AA28" s="723"/>
      <c r="AB28" s="723"/>
      <c r="AC28" s="723"/>
      <c r="AD28" s="724">
        <v>1158</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6349696</v>
      </c>
      <c r="CS28" s="664"/>
      <c r="CT28" s="664"/>
      <c r="CU28" s="664"/>
      <c r="CV28" s="664"/>
      <c r="CW28" s="664"/>
      <c r="CX28" s="664"/>
      <c r="CY28" s="665"/>
      <c r="CZ28" s="666">
        <v>12.8</v>
      </c>
      <c r="DA28" s="695"/>
      <c r="DB28" s="695"/>
      <c r="DC28" s="696"/>
      <c r="DD28" s="669">
        <v>6077398</v>
      </c>
      <c r="DE28" s="664"/>
      <c r="DF28" s="664"/>
      <c r="DG28" s="664"/>
      <c r="DH28" s="664"/>
      <c r="DI28" s="664"/>
      <c r="DJ28" s="664"/>
      <c r="DK28" s="665"/>
      <c r="DL28" s="669">
        <v>6077398</v>
      </c>
      <c r="DM28" s="664"/>
      <c r="DN28" s="664"/>
      <c r="DO28" s="664"/>
      <c r="DP28" s="664"/>
      <c r="DQ28" s="664"/>
      <c r="DR28" s="664"/>
      <c r="DS28" s="664"/>
      <c r="DT28" s="664"/>
      <c r="DU28" s="664"/>
      <c r="DV28" s="665"/>
      <c r="DW28" s="666">
        <v>19.7</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3608405</v>
      </c>
      <c r="S29" s="664"/>
      <c r="T29" s="664"/>
      <c r="U29" s="664"/>
      <c r="V29" s="664"/>
      <c r="W29" s="664"/>
      <c r="X29" s="664"/>
      <c r="Y29" s="665"/>
      <c r="Z29" s="723">
        <v>7.1</v>
      </c>
      <c r="AA29" s="723"/>
      <c r="AB29" s="723"/>
      <c r="AC29" s="723"/>
      <c r="AD29" s="724" t="s">
        <v>174</v>
      </c>
      <c r="AE29" s="724"/>
      <c r="AF29" s="724"/>
      <c r="AG29" s="724"/>
      <c r="AH29" s="724"/>
      <c r="AI29" s="724"/>
      <c r="AJ29" s="724"/>
      <c r="AK29" s="724"/>
      <c r="AL29" s="666" t="s">
        <v>137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6349520</v>
      </c>
      <c r="CS29" s="662"/>
      <c r="CT29" s="662"/>
      <c r="CU29" s="662"/>
      <c r="CV29" s="662"/>
      <c r="CW29" s="662"/>
      <c r="CX29" s="662"/>
      <c r="CY29" s="663"/>
      <c r="CZ29" s="666">
        <v>12.8</v>
      </c>
      <c r="DA29" s="695"/>
      <c r="DB29" s="695"/>
      <c r="DC29" s="696"/>
      <c r="DD29" s="669">
        <v>6077222</v>
      </c>
      <c r="DE29" s="662"/>
      <c r="DF29" s="662"/>
      <c r="DG29" s="662"/>
      <c r="DH29" s="662"/>
      <c r="DI29" s="662"/>
      <c r="DJ29" s="662"/>
      <c r="DK29" s="663"/>
      <c r="DL29" s="669">
        <v>6077222</v>
      </c>
      <c r="DM29" s="662"/>
      <c r="DN29" s="662"/>
      <c r="DO29" s="662"/>
      <c r="DP29" s="662"/>
      <c r="DQ29" s="662"/>
      <c r="DR29" s="662"/>
      <c r="DS29" s="662"/>
      <c r="DT29" s="662"/>
      <c r="DU29" s="662"/>
      <c r="DV29" s="663"/>
      <c r="DW29" s="666">
        <v>19.7</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133935</v>
      </c>
      <c r="S30" s="664"/>
      <c r="T30" s="664"/>
      <c r="U30" s="664"/>
      <c r="V30" s="664"/>
      <c r="W30" s="664"/>
      <c r="X30" s="664"/>
      <c r="Y30" s="665"/>
      <c r="Z30" s="723">
        <v>0.3</v>
      </c>
      <c r="AA30" s="723"/>
      <c r="AB30" s="723"/>
      <c r="AC30" s="723"/>
      <c r="AD30" s="724" t="s">
        <v>137</v>
      </c>
      <c r="AE30" s="724"/>
      <c r="AF30" s="724"/>
      <c r="AG30" s="724"/>
      <c r="AH30" s="724"/>
      <c r="AI30" s="724"/>
      <c r="AJ30" s="724"/>
      <c r="AK30" s="724"/>
      <c r="AL30" s="666" t="s">
        <v>174</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98.9</v>
      </c>
      <c r="BH30" s="742"/>
      <c r="BI30" s="742"/>
      <c r="BJ30" s="742"/>
      <c r="BK30" s="742"/>
      <c r="BL30" s="742"/>
      <c r="BM30" s="743">
        <v>96.8</v>
      </c>
      <c r="BN30" s="742"/>
      <c r="BO30" s="742"/>
      <c r="BP30" s="742"/>
      <c r="BQ30" s="744"/>
      <c r="BR30" s="741">
        <v>98.9</v>
      </c>
      <c r="BS30" s="742"/>
      <c r="BT30" s="742"/>
      <c r="BU30" s="742"/>
      <c r="BV30" s="742"/>
      <c r="BW30" s="742"/>
      <c r="BX30" s="743">
        <v>96.4</v>
      </c>
      <c r="BY30" s="742"/>
      <c r="BZ30" s="742"/>
      <c r="CA30" s="742"/>
      <c r="CB30" s="744"/>
      <c r="CD30" s="747"/>
      <c r="CE30" s="748"/>
      <c r="CF30" s="705" t="s">
        <v>310</v>
      </c>
      <c r="CG30" s="702"/>
      <c r="CH30" s="702"/>
      <c r="CI30" s="702"/>
      <c r="CJ30" s="702"/>
      <c r="CK30" s="702"/>
      <c r="CL30" s="702"/>
      <c r="CM30" s="702"/>
      <c r="CN30" s="702"/>
      <c r="CO30" s="702"/>
      <c r="CP30" s="702"/>
      <c r="CQ30" s="703"/>
      <c r="CR30" s="661">
        <v>5879611</v>
      </c>
      <c r="CS30" s="664"/>
      <c r="CT30" s="664"/>
      <c r="CU30" s="664"/>
      <c r="CV30" s="664"/>
      <c r="CW30" s="664"/>
      <c r="CX30" s="664"/>
      <c r="CY30" s="665"/>
      <c r="CZ30" s="666">
        <v>11.8</v>
      </c>
      <c r="DA30" s="695"/>
      <c r="DB30" s="695"/>
      <c r="DC30" s="696"/>
      <c r="DD30" s="669">
        <v>5636182</v>
      </c>
      <c r="DE30" s="664"/>
      <c r="DF30" s="664"/>
      <c r="DG30" s="664"/>
      <c r="DH30" s="664"/>
      <c r="DI30" s="664"/>
      <c r="DJ30" s="664"/>
      <c r="DK30" s="665"/>
      <c r="DL30" s="669">
        <v>5636182</v>
      </c>
      <c r="DM30" s="664"/>
      <c r="DN30" s="664"/>
      <c r="DO30" s="664"/>
      <c r="DP30" s="664"/>
      <c r="DQ30" s="664"/>
      <c r="DR30" s="664"/>
      <c r="DS30" s="664"/>
      <c r="DT30" s="664"/>
      <c r="DU30" s="664"/>
      <c r="DV30" s="665"/>
      <c r="DW30" s="666">
        <v>18.3</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266364</v>
      </c>
      <c r="S31" s="664"/>
      <c r="T31" s="664"/>
      <c r="U31" s="664"/>
      <c r="V31" s="664"/>
      <c r="W31" s="664"/>
      <c r="X31" s="664"/>
      <c r="Y31" s="665"/>
      <c r="Z31" s="723">
        <v>0.5</v>
      </c>
      <c r="AA31" s="723"/>
      <c r="AB31" s="723"/>
      <c r="AC31" s="723"/>
      <c r="AD31" s="724" t="s">
        <v>243</v>
      </c>
      <c r="AE31" s="724"/>
      <c r="AF31" s="724"/>
      <c r="AG31" s="724"/>
      <c r="AH31" s="724"/>
      <c r="AI31" s="724"/>
      <c r="AJ31" s="724"/>
      <c r="AK31" s="724"/>
      <c r="AL31" s="666" t="s">
        <v>174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96.5</v>
      </c>
      <c r="BN31" s="740"/>
      <c r="BO31" s="740"/>
      <c r="BP31" s="740"/>
      <c r="BQ31" s="701"/>
      <c r="BR31" s="739">
        <v>98.9</v>
      </c>
      <c r="BS31" s="662"/>
      <c r="BT31" s="662"/>
      <c r="BU31" s="662"/>
      <c r="BV31" s="662"/>
      <c r="BW31" s="662"/>
      <c r="BX31" s="667">
        <v>96.1</v>
      </c>
      <c r="BY31" s="740"/>
      <c r="BZ31" s="740"/>
      <c r="CA31" s="740"/>
      <c r="CB31" s="701"/>
      <c r="CD31" s="747"/>
      <c r="CE31" s="748"/>
      <c r="CF31" s="705" t="s">
        <v>314</v>
      </c>
      <c r="CG31" s="702"/>
      <c r="CH31" s="702"/>
      <c r="CI31" s="702"/>
      <c r="CJ31" s="702"/>
      <c r="CK31" s="702"/>
      <c r="CL31" s="702"/>
      <c r="CM31" s="702"/>
      <c r="CN31" s="702"/>
      <c r="CO31" s="702"/>
      <c r="CP31" s="702"/>
      <c r="CQ31" s="703"/>
      <c r="CR31" s="661">
        <v>469909</v>
      </c>
      <c r="CS31" s="662"/>
      <c r="CT31" s="662"/>
      <c r="CU31" s="662"/>
      <c r="CV31" s="662"/>
      <c r="CW31" s="662"/>
      <c r="CX31" s="662"/>
      <c r="CY31" s="663"/>
      <c r="CZ31" s="666">
        <v>0.9</v>
      </c>
      <c r="DA31" s="695"/>
      <c r="DB31" s="695"/>
      <c r="DC31" s="696"/>
      <c r="DD31" s="669">
        <v>441040</v>
      </c>
      <c r="DE31" s="662"/>
      <c r="DF31" s="662"/>
      <c r="DG31" s="662"/>
      <c r="DH31" s="662"/>
      <c r="DI31" s="662"/>
      <c r="DJ31" s="662"/>
      <c r="DK31" s="663"/>
      <c r="DL31" s="669">
        <v>441040</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954986</v>
      </c>
      <c r="S32" s="664"/>
      <c r="T32" s="664"/>
      <c r="U32" s="664"/>
      <c r="V32" s="664"/>
      <c r="W32" s="664"/>
      <c r="X32" s="664"/>
      <c r="Y32" s="665"/>
      <c r="Z32" s="723">
        <v>1.9</v>
      </c>
      <c r="AA32" s="723"/>
      <c r="AB32" s="723"/>
      <c r="AC32" s="723"/>
      <c r="AD32" s="724" t="s">
        <v>243</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96.9</v>
      </c>
      <c r="BN32" s="677"/>
      <c r="BO32" s="677"/>
      <c r="BP32" s="677"/>
      <c r="BQ32" s="714"/>
      <c r="BR32" s="738">
        <v>98.9</v>
      </c>
      <c r="BS32" s="677"/>
      <c r="BT32" s="677"/>
      <c r="BU32" s="677"/>
      <c r="BV32" s="677"/>
      <c r="BW32" s="677"/>
      <c r="BX32" s="721">
        <v>96.4</v>
      </c>
      <c r="BY32" s="677"/>
      <c r="BZ32" s="677"/>
      <c r="CA32" s="677"/>
      <c r="CB32" s="714"/>
      <c r="CD32" s="749"/>
      <c r="CE32" s="750"/>
      <c r="CF32" s="705" t="s">
        <v>317</v>
      </c>
      <c r="CG32" s="702"/>
      <c r="CH32" s="702"/>
      <c r="CI32" s="702"/>
      <c r="CJ32" s="702"/>
      <c r="CK32" s="702"/>
      <c r="CL32" s="702"/>
      <c r="CM32" s="702"/>
      <c r="CN32" s="702"/>
      <c r="CO32" s="702"/>
      <c r="CP32" s="702"/>
      <c r="CQ32" s="703"/>
      <c r="CR32" s="661">
        <v>176</v>
      </c>
      <c r="CS32" s="664"/>
      <c r="CT32" s="664"/>
      <c r="CU32" s="664"/>
      <c r="CV32" s="664"/>
      <c r="CW32" s="664"/>
      <c r="CX32" s="664"/>
      <c r="CY32" s="665"/>
      <c r="CZ32" s="666">
        <v>0</v>
      </c>
      <c r="DA32" s="695"/>
      <c r="DB32" s="695"/>
      <c r="DC32" s="696"/>
      <c r="DD32" s="669">
        <v>176</v>
      </c>
      <c r="DE32" s="664"/>
      <c r="DF32" s="664"/>
      <c r="DG32" s="664"/>
      <c r="DH32" s="664"/>
      <c r="DI32" s="664"/>
      <c r="DJ32" s="664"/>
      <c r="DK32" s="665"/>
      <c r="DL32" s="669">
        <v>176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1677907</v>
      </c>
      <c r="S33" s="664"/>
      <c r="T33" s="664"/>
      <c r="U33" s="664"/>
      <c r="V33" s="664"/>
      <c r="W33" s="664"/>
      <c r="X33" s="664"/>
      <c r="Y33" s="665"/>
      <c r="Z33" s="723">
        <v>3.3</v>
      </c>
      <c r="AA33" s="723"/>
      <c r="AB33" s="723"/>
      <c r="AC33" s="723"/>
      <c r="AD33" s="724" t="s">
        <v>137</v>
      </c>
      <c r="AE33" s="724"/>
      <c r="AF33" s="724"/>
      <c r="AG33" s="724"/>
      <c r="AH33" s="724"/>
      <c r="AI33" s="724"/>
      <c r="AJ33" s="724"/>
      <c r="AK33" s="724"/>
      <c r="AL33" s="666" t="s">
        <v>174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19204499</v>
      </c>
      <c r="CS33" s="662"/>
      <c r="CT33" s="662"/>
      <c r="CU33" s="662"/>
      <c r="CV33" s="662"/>
      <c r="CW33" s="662"/>
      <c r="CX33" s="662"/>
      <c r="CY33" s="663"/>
      <c r="CZ33" s="666">
        <v>38.6</v>
      </c>
      <c r="DA33" s="695"/>
      <c r="DB33" s="695"/>
      <c r="DC33" s="696"/>
      <c r="DD33" s="669">
        <v>15958859</v>
      </c>
      <c r="DE33" s="662"/>
      <c r="DF33" s="662"/>
      <c r="DG33" s="662"/>
      <c r="DH33" s="662"/>
      <c r="DI33" s="662"/>
      <c r="DJ33" s="662"/>
      <c r="DK33" s="663"/>
      <c r="DL33" s="669">
        <v>12443038</v>
      </c>
      <c r="DM33" s="662"/>
      <c r="DN33" s="662"/>
      <c r="DO33" s="662"/>
      <c r="DP33" s="662"/>
      <c r="DQ33" s="662"/>
      <c r="DR33" s="662"/>
      <c r="DS33" s="662"/>
      <c r="DT33" s="662"/>
      <c r="DU33" s="662"/>
      <c r="DV33" s="663"/>
      <c r="DW33" s="666">
        <v>40.4</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1077021</v>
      </c>
      <c r="S34" s="664"/>
      <c r="T34" s="664"/>
      <c r="U34" s="664"/>
      <c r="V34" s="664"/>
      <c r="W34" s="664"/>
      <c r="X34" s="664"/>
      <c r="Y34" s="665"/>
      <c r="Z34" s="723">
        <v>2.1</v>
      </c>
      <c r="AA34" s="723"/>
      <c r="AB34" s="723"/>
      <c r="AC34" s="723"/>
      <c r="AD34" s="724">
        <v>722</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6327629</v>
      </c>
      <c r="CS34" s="664"/>
      <c r="CT34" s="664"/>
      <c r="CU34" s="664"/>
      <c r="CV34" s="664"/>
      <c r="CW34" s="664"/>
      <c r="CX34" s="664"/>
      <c r="CY34" s="665"/>
      <c r="CZ34" s="666">
        <v>12.7</v>
      </c>
      <c r="DA34" s="695"/>
      <c r="DB34" s="695"/>
      <c r="DC34" s="696"/>
      <c r="DD34" s="669">
        <v>5001595</v>
      </c>
      <c r="DE34" s="664"/>
      <c r="DF34" s="664"/>
      <c r="DG34" s="664"/>
      <c r="DH34" s="664"/>
      <c r="DI34" s="664"/>
      <c r="DJ34" s="664"/>
      <c r="DK34" s="665"/>
      <c r="DL34" s="669">
        <v>4424827</v>
      </c>
      <c r="DM34" s="664"/>
      <c r="DN34" s="664"/>
      <c r="DO34" s="664"/>
      <c r="DP34" s="664"/>
      <c r="DQ34" s="664"/>
      <c r="DR34" s="664"/>
      <c r="DS34" s="664"/>
      <c r="DT34" s="664"/>
      <c r="DU34" s="664"/>
      <c r="DV34" s="665"/>
      <c r="DW34" s="666">
        <v>14.4</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3839150</v>
      </c>
      <c r="S35" s="664"/>
      <c r="T35" s="664"/>
      <c r="U35" s="664"/>
      <c r="V35" s="664"/>
      <c r="W35" s="664"/>
      <c r="X35" s="664"/>
      <c r="Y35" s="665"/>
      <c r="Z35" s="723">
        <v>7.6</v>
      </c>
      <c r="AA35" s="723"/>
      <c r="AB35" s="723"/>
      <c r="AC35" s="723"/>
      <c r="AD35" s="724" t="s">
        <v>174</v>
      </c>
      <c r="AE35" s="724"/>
      <c r="AF35" s="724"/>
      <c r="AG35" s="724"/>
      <c r="AH35" s="724"/>
      <c r="AI35" s="724"/>
      <c r="AJ35" s="724"/>
      <c r="AK35" s="724"/>
      <c r="AL35" s="666" t="s">
        <v>243</v>
      </c>
      <c r="AM35" s="667"/>
      <c r="AN35" s="667"/>
      <c r="AO35" s="725"/>
      <c r="AP35" s="234"/>
      <c r="AQ35" s="729" t="s">
        <v>325</v>
      </c>
      <c r="AR35" s="730"/>
      <c r="AS35" s="730"/>
      <c r="AT35" s="730"/>
      <c r="AU35" s="730"/>
      <c r="AV35" s="730"/>
      <c r="AW35" s="730"/>
      <c r="AX35" s="730"/>
      <c r="AY35" s="731"/>
      <c r="AZ35" s="726">
        <v>6723107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471374</v>
      </c>
      <c r="CS35" s="662"/>
      <c r="CT35" s="662"/>
      <c r="CU35" s="662"/>
      <c r="CV35" s="662"/>
      <c r="CW35" s="662"/>
      <c r="CX35" s="662"/>
      <c r="CY35" s="663"/>
      <c r="CZ35" s="666">
        <v>0.9</v>
      </c>
      <c r="DA35" s="695"/>
      <c r="DB35" s="695"/>
      <c r="DC35" s="696"/>
      <c r="DD35" s="669">
        <v>435953</v>
      </c>
      <c r="DE35" s="662"/>
      <c r="DF35" s="662"/>
      <c r="DG35" s="662"/>
      <c r="DH35" s="662"/>
      <c r="DI35" s="662"/>
      <c r="DJ35" s="662"/>
      <c r="DK35" s="663"/>
      <c r="DL35" s="669">
        <v>238397</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243</v>
      </c>
      <c r="AM36" s="667"/>
      <c r="AN36" s="667"/>
      <c r="AO36" s="725"/>
      <c r="AQ36" s="698" t="s">
        <v>329</v>
      </c>
      <c r="AR36" s="699"/>
      <c r="AS36" s="699"/>
      <c r="AT36" s="699"/>
      <c r="AU36" s="699"/>
      <c r="AV36" s="699"/>
      <c r="AW36" s="699"/>
      <c r="AX36" s="699"/>
      <c r="AY36" s="700"/>
      <c r="AZ36" s="661">
        <v>1673635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-1209163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5259215</v>
      </c>
      <c r="CS36" s="664"/>
      <c r="CT36" s="664"/>
      <c r="CU36" s="664"/>
      <c r="CV36" s="664"/>
      <c r="CW36" s="664"/>
      <c r="CX36" s="664"/>
      <c r="CY36" s="665"/>
      <c r="CZ36" s="666">
        <v>10.6</v>
      </c>
      <c r="DA36" s="695"/>
      <c r="DB36" s="695"/>
      <c r="DC36" s="696"/>
      <c r="DD36" s="669">
        <v>4440439</v>
      </c>
      <c r="DE36" s="664"/>
      <c r="DF36" s="664"/>
      <c r="DG36" s="664"/>
      <c r="DH36" s="664"/>
      <c r="DI36" s="664"/>
      <c r="DJ36" s="664"/>
      <c r="DK36" s="665"/>
      <c r="DL36" s="669">
        <v>3546156</v>
      </c>
      <c r="DM36" s="664"/>
      <c r="DN36" s="664"/>
      <c r="DO36" s="664"/>
      <c r="DP36" s="664"/>
      <c r="DQ36" s="664"/>
      <c r="DR36" s="664"/>
      <c r="DS36" s="664"/>
      <c r="DT36" s="664"/>
      <c r="DU36" s="664"/>
      <c r="DV36" s="665"/>
      <c r="DW36" s="666">
        <v>11.5</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1828350</v>
      </c>
      <c r="S37" s="664"/>
      <c r="T37" s="664"/>
      <c r="U37" s="664"/>
      <c r="V37" s="664"/>
      <c r="W37" s="664"/>
      <c r="X37" s="664"/>
      <c r="Y37" s="665"/>
      <c r="Z37" s="723">
        <v>3.6</v>
      </c>
      <c r="AA37" s="723"/>
      <c r="AB37" s="723"/>
      <c r="AC37" s="723"/>
      <c r="AD37" s="724" t="s">
        <v>137</v>
      </c>
      <c r="AE37" s="724"/>
      <c r="AF37" s="724"/>
      <c r="AG37" s="724"/>
      <c r="AH37" s="724"/>
      <c r="AI37" s="724"/>
      <c r="AJ37" s="724"/>
      <c r="AK37" s="724"/>
      <c r="AL37" s="666" t="s">
        <v>174</v>
      </c>
      <c r="AM37" s="667"/>
      <c r="AN37" s="667"/>
      <c r="AO37" s="725"/>
      <c r="AQ37" s="698" t="s">
        <v>333</v>
      </c>
      <c r="AR37" s="699"/>
      <c r="AS37" s="699"/>
      <c r="AT37" s="699"/>
      <c r="AU37" s="699"/>
      <c r="AV37" s="699"/>
      <c r="AW37" s="699"/>
      <c r="AX37" s="699"/>
      <c r="AY37" s="700"/>
      <c r="AZ37" s="661">
        <v>26223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21883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2817145</v>
      </c>
      <c r="CS37" s="662"/>
      <c r="CT37" s="662"/>
      <c r="CU37" s="662"/>
      <c r="CV37" s="662"/>
      <c r="CW37" s="662"/>
      <c r="CX37" s="662"/>
      <c r="CY37" s="663"/>
      <c r="CZ37" s="666">
        <v>5.7</v>
      </c>
      <c r="DA37" s="695"/>
      <c r="DB37" s="695"/>
      <c r="DC37" s="696"/>
      <c r="DD37" s="669">
        <v>2817145</v>
      </c>
      <c r="DE37" s="662"/>
      <c r="DF37" s="662"/>
      <c r="DG37" s="662"/>
      <c r="DH37" s="662"/>
      <c r="DI37" s="662"/>
      <c r="DJ37" s="662"/>
      <c r="DK37" s="663"/>
      <c r="DL37" s="669">
        <v>2675006</v>
      </c>
      <c r="DM37" s="662"/>
      <c r="DN37" s="662"/>
      <c r="DO37" s="662"/>
      <c r="DP37" s="662"/>
      <c r="DQ37" s="662"/>
      <c r="DR37" s="662"/>
      <c r="DS37" s="662"/>
      <c r="DT37" s="662"/>
      <c r="DU37" s="662"/>
      <c r="DV37" s="663"/>
      <c r="DW37" s="666">
        <v>8.6999999999999993</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50834605</v>
      </c>
      <c r="S38" s="713"/>
      <c r="T38" s="713"/>
      <c r="U38" s="713"/>
      <c r="V38" s="713"/>
      <c r="W38" s="713"/>
      <c r="X38" s="713"/>
      <c r="Y38" s="718"/>
      <c r="Z38" s="719">
        <v>100</v>
      </c>
      <c r="AA38" s="719"/>
      <c r="AB38" s="719"/>
      <c r="AC38" s="719"/>
      <c r="AD38" s="720">
        <v>29002901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334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36454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6696884</v>
      </c>
      <c r="CS38" s="664"/>
      <c r="CT38" s="664"/>
      <c r="CU38" s="664"/>
      <c r="CV38" s="664"/>
      <c r="CW38" s="664"/>
      <c r="CX38" s="664"/>
      <c r="CY38" s="665"/>
      <c r="CZ38" s="666">
        <v>13.5</v>
      </c>
      <c r="DA38" s="695"/>
      <c r="DB38" s="695"/>
      <c r="DC38" s="696"/>
      <c r="DD38" s="669">
        <v>6002746</v>
      </c>
      <c r="DE38" s="664"/>
      <c r="DF38" s="664"/>
      <c r="DG38" s="664"/>
      <c r="DH38" s="664"/>
      <c r="DI38" s="664"/>
      <c r="DJ38" s="664"/>
      <c r="DK38" s="665"/>
      <c r="DL38" s="669">
        <v>4233658</v>
      </c>
      <c r="DM38" s="664"/>
      <c r="DN38" s="664"/>
      <c r="DO38" s="664"/>
      <c r="DP38" s="664"/>
      <c r="DQ38" s="664"/>
      <c r="DR38" s="664"/>
      <c r="DS38" s="664"/>
      <c r="DT38" s="664"/>
      <c r="DU38" s="664"/>
      <c r="DV38" s="665"/>
      <c r="DW38" s="666">
        <v>13.7</v>
      </c>
      <c r="DX38" s="695"/>
      <c r="DY38" s="695"/>
      <c r="DZ38" s="695"/>
      <c r="EA38" s="695"/>
      <c r="EB38" s="695"/>
      <c r="EC38" s="697"/>
    </row>
    <row r="39" spans="2:133" ht="11.25" customHeight="1">
      <c r="AQ39" s="698" t="s">
        <v>340</v>
      </c>
      <c r="AR39" s="699"/>
      <c r="AS39" s="699"/>
      <c r="AT39" s="699"/>
      <c r="AU39" s="699"/>
      <c r="AV39" s="699"/>
      <c r="AW39" s="699"/>
      <c r="AX39" s="699"/>
      <c r="AY39" s="700"/>
      <c r="AZ39" s="661" t="s">
        <v>137</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410209</v>
      </c>
      <c r="CS39" s="662"/>
      <c r="CT39" s="662"/>
      <c r="CU39" s="662"/>
      <c r="CV39" s="662"/>
      <c r="CW39" s="662"/>
      <c r="CX39" s="662"/>
      <c r="CY39" s="663"/>
      <c r="CZ39" s="666">
        <v>0.8</v>
      </c>
      <c r="DA39" s="695"/>
      <c r="DB39" s="695"/>
      <c r="DC39" s="696"/>
      <c r="DD39" s="669">
        <v>70438</v>
      </c>
      <c r="DE39" s="662"/>
      <c r="DF39" s="662"/>
      <c r="DG39" s="662"/>
      <c r="DH39" s="662"/>
      <c r="DI39" s="662"/>
      <c r="DJ39" s="662"/>
      <c r="DK39" s="663"/>
      <c r="DL39" s="669" t="s">
        <v>137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c r="AQ40" s="698" t="s">
        <v>344</v>
      </c>
      <c r="AR40" s="699"/>
      <c r="AS40" s="699"/>
      <c r="AT40" s="699"/>
      <c r="AU40" s="699"/>
      <c r="AV40" s="699"/>
      <c r="AW40" s="699"/>
      <c r="AX40" s="699"/>
      <c r="AY40" s="700"/>
      <c r="AZ40" s="661">
        <v>2082709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39188</v>
      </c>
      <c r="CS40" s="664"/>
      <c r="CT40" s="664"/>
      <c r="CU40" s="664"/>
      <c r="CV40" s="664"/>
      <c r="CW40" s="664"/>
      <c r="CX40" s="664"/>
      <c r="CY40" s="665"/>
      <c r="CZ40" s="666">
        <v>0.1</v>
      </c>
      <c r="DA40" s="695"/>
      <c r="DB40" s="695"/>
      <c r="DC40" s="696"/>
      <c r="DD40" s="669">
        <v>7688</v>
      </c>
      <c r="DE40" s="664"/>
      <c r="DF40" s="664"/>
      <c r="DG40" s="664"/>
      <c r="DH40" s="664"/>
      <c r="DI40" s="664"/>
      <c r="DJ40" s="664"/>
      <c r="DK40" s="665"/>
      <c r="DL40" s="669" t="s">
        <v>137</v>
      </c>
      <c r="DM40" s="664"/>
      <c r="DN40" s="664"/>
      <c r="DO40" s="664"/>
      <c r="DP40" s="664"/>
      <c r="DQ40" s="664"/>
      <c r="DR40" s="664"/>
      <c r="DS40" s="664"/>
      <c r="DT40" s="664"/>
      <c r="DU40" s="664"/>
      <c r="DV40" s="665"/>
      <c r="DW40" s="666" t="s">
        <v>137</v>
      </c>
      <c r="DX40" s="695"/>
      <c r="DY40" s="695"/>
      <c r="DZ40" s="695"/>
      <c r="EA40" s="695"/>
      <c r="EB40" s="695"/>
      <c r="EC40" s="697"/>
    </row>
    <row r="41" spans="2:133" ht="11.25" customHeight="1">
      <c r="AQ41" s="710" t="s">
        <v>347</v>
      </c>
      <c r="AR41" s="711"/>
      <c r="AS41" s="711"/>
      <c r="AT41" s="711"/>
      <c r="AU41" s="711"/>
      <c r="AV41" s="711"/>
      <c r="AW41" s="711"/>
      <c r="AX41" s="711"/>
      <c r="AY41" s="712"/>
      <c r="AZ41" s="676">
        <v>2940206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269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4242649</v>
      </c>
      <c r="CS42" s="664"/>
      <c r="CT42" s="664"/>
      <c r="CU42" s="664"/>
      <c r="CV42" s="664"/>
      <c r="CW42" s="664"/>
      <c r="CX42" s="664"/>
      <c r="CY42" s="665"/>
      <c r="CZ42" s="666">
        <v>8.5</v>
      </c>
      <c r="DA42" s="667"/>
      <c r="DB42" s="667"/>
      <c r="DC42" s="668"/>
      <c r="DD42" s="669">
        <v>1353521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226492</v>
      </c>
      <c r="CS43" s="662"/>
      <c r="CT43" s="662"/>
      <c r="CU43" s="662"/>
      <c r="CV43" s="662"/>
      <c r="CW43" s="662"/>
      <c r="CX43" s="662"/>
      <c r="CY43" s="663"/>
      <c r="CZ43" s="666">
        <v>0.5</v>
      </c>
      <c r="DA43" s="695"/>
      <c r="DB43" s="695"/>
      <c r="DC43" s="696"/>
      <c r="DD43" s="669">
        <v>226492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4242649</v>
      </c>
      <c r="CS44" s="664"/>
      <c r="CT44" s="664"/>
      <c r="CU44" s="664"/>
      <c r="CV44" s="664"/>
      <c r="CW44" s="664"/>
      <c r="CX44" s="664"/>
      <c r="CY44" s="665"/>
      <c r="CZ44" s="666">
        <v>8.5</v>
      </c>
      <c r="DA44" s="667"/>
      <c r="DB44" s="667"/>
      <c r="DC44" s="668"/>
      <c r="DD44" s="669">
        <v>1353521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1087147</v>
      </c>
      <c r="CS45" s="662"/>
      <c r="CT45" s="662"/>
      <c r="CU45" s="662"/>
      <c r="CV45" s="662"/>
      <c r="CW45" s="662"/>
      <c r="CX45" s="662"/>
      <c r="CY45" s="663"/>
      <c r="CZ45" s="666">
        <v>2.2000000000000002</v>
      </c>
      <c r="DA45" s="695"/>
      <c r="DB45" s="695"/>
      <c r="DC45" s="696"/>
      <c r="DD45" s="669">
        <v>58768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3017629</v>
      </c>
      <c r="CS46" s="664"/>
      <c r="CT46" s="664"/>
      <c r="CU46" s="664"/>
      <c r="CV46" s="664"/>
      <c r="CW46" s="664"/>
      <c r="CX46" s="664"/>
      <c r="CY46" s="665"/>
      <c r="CZ46" s="666">
        <v>6.1</v>
      </c>
      <c r="DA46" s="667"/>
      <c r="DB46" s="667"/>
      <c r="DC46" s="668"/>
      <c r="DD46" s="669">
        <v>1185807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t="s">
        <v>174</v>
      </c>
      <c r="CS47" s="662"/>
      <c r="CT47" s="662"/>
      <c r="CU47" s="662"/>
      <c r="CV47" s="662"/>
      <c r="CW47" s="662"/>
      <c r="CX47" s="662"/>
      <c r="CY47" s="663"/>
      <c r="CZ47" s="666" t="s">
        <v>243</v>
      </c>
      <c r="DA47" s="695"/>
      <c r="DB47" s="695"/>
      <c r="DC47" s="696"/>
      <c r="DD47" s="669" t="s">
        <v>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174</v>
      </c>
      <c r="CS48" s="664"/>
      <c r="CT48" s="664"/>
      <c r="CU48" s="664"/>
      <c r="CV48" s="664"/>
      <c r="CW48" s="664"/>
      <c r="CX48" s="664"/>
      <c r="CY48" s="665"/>
      <c r="CZ48" s="666" t="s">
        <v>137</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49703963</v>
      </c>
      <c r="CS49" s="677"/>
      <c r="CT49" s="677"/>
      <c r="CU49" s="677"/>
      <c r="CV49" s="677"/>
      <c r="CW49" s="677"/>
      <c r="CX49" s="677"/>
      <c r="CY49" s="678"/>
      <c r="CZ49" s="679">
        <v>100</v>
      </c>
      <c r="DA49" s="680"/>
      <c r="DB49" s="680"/>
      <c r="DC49" s="681"/>
      <c r="DD49" s="682">
        <v>33401580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VzFhcHf0loN06B5isZKG+DsYRoAZ2aHRLwdxoe3GM809dXSY/Zn/qIViuSFKkRZroFvTGzEkoF2qL1aGLmi6XA==" saltValue="Q+dq9UGpD4TQJwm1VmGm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c r="A7" s="258">
        <v>1</v>
      </c>
      <c r="B7" s="1140" t="s">
        <v>383</v>
      </c>
      <c r="C7" s="1141"/>
      <c r="D7" s="1141"/>
      <c r="E7" s="1141"/>
      <c r="F7" s="1141"/>
      <c r="G7" s="1141"/>
      <c r="H7" s="1141"/>
      <c r="I7" s="1141"/>
      <c r="J7" s="1141"/>
      <c r="K7" s="1141"/>
      <c r="L7" s="1141"/>
      <c r="M7" s="1141"/>
      <c r="N7" s="1141"/>
      <c r="O7" s="1141"/>
      <c r="P7" s="1142"/>
      <c r="Q7" s="1194">
        <v>50284</v>
      </c>
      <c r="R7" s="1195"/>
      <c r="S7" s="1195"/>
      <c r="T7" s="1195"/>
      <c r="U7" s="1195"/>
      <c r="V7" s="1195">
        <v>49176</v>
      </c>
      <c r="W7" s="1195"/>
      <c r="X7" s="1195"/>
      <c r="Y7" s="1195"/>
      <c r="Z7" s="1195"/>
      <c r="AA7" s="1195">
        <v>1108</v>
      </c>
      <c r="AB7" s="1195"/>
      <c r="AC7" s="1195"/>
      <c r="AD7" s="1195"/>
      <c r="AE7" s="1196"/>
      <c r="AF7" s="1197">
        <v>1027</v>
      </c>
      <c r="AG7" s="1198"/>
      <c r="AH7" s="1198"/>
      <c r="AI7" s="1198"/>
      <c r="AJ7" s="1199"/>
      <c r="AK7" s="1181">
        <v>955</v>
      </c>
      <c r="AL7" s="1182"/>
      <c r="AM7" s="1182"/>
      <c r="AN7" s="1182"/>
      <c r="AO7" s="1182"/>
      <c r="AP7" s="1182">
        <v>57744</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611</v>
      </c>
      <c r="BT7" s="1186"/>
      <c r="BU7" s="1186"/>
      <c r="BV7" s="1186"/>
      <c r="BW7" s="1186"/>
      <c r="BX7" s="1186"/>
      <c r="BY7" s="1186"/>
      <c r="BZ7" s="1186"/>
      <c r="CA7" s="1186"/>
      <c r="CB7" s="1186"/>
      <c r="CC7" s="1186"/>
      <c r="CD7" s="1186"/>
      <c r="CE7" s="1186"/>
      <c r="CF7" s="1186"/>
      <c r="CG7" s="1187"/>
      <c r="CH7" s="1178">
        <v>1</v>
      </c>
      <c r="CI7" s="1179"/>
      <c r="CJ7" s="1179"/>
      <c r="CK7" s="1179"/>
      <c r="CL7" s="1180"/>
      <c r="CM7" s="1178">
        <v>28</v>
      </c>
      <c r="CN7" s="1179"/>
      <c r="CO7" s="1179"/>
      <c r="CP7" s="1179"/>
      <c r="CQ7" s="1180"/>
      <c r="CR7" s="1178">
        <v>10</v>
      </c>
      <c r="CS7" s="1179"/>
      <c r="CT7" s="1179"/>
      <c r="CU7" s="1179"/>
      <c r="CV7" s="1180"/>
      <c r="CW7" s="1178" t="s">
        <v>595</v>
      </c>
      <c r="CX7" s="1179"/>
      <c r="CY7" s="1179"/>
      <c r="CZ7" s="1179"/>
      <c r="DA7" s="1180"/>
      <c r="DB7" s="1178" t="s">
        <v>595</v>
      </c>
      <c r="DC7" s="1179"/>
      <c r="DD7" s="1179"/>
      <c r="DE7" s="1179"/>
      <c r="DF7" s="1180"/>
      <c r="DG7" s="1178" t="s">
        <v>595</v>
      </c>
      <c r="DH7" s="1179"/>
      <c r="DI7" s="1179"/>
      <c r="DJ7" s="1179"/>
      <c r="DK7" s="1180"/>
      <c r="DL7" s="1178" t="s">
        <v>595</v>
      </c>
      <c r="DM7" s="1179"/>
      <c r="DN7" s="1179"/>
      <c r="DO7" s="1179"/>
      <c r="DP7" s="1180"/>
      <c r="DQ7" s="1178" t="s">
        <v>595</v>
      </c>
      <c r="DR7" s="1179"/>
      <c r="DS7" s="1179"/>
      <c r="DT7" s="1179"/>
      <c r="DU7" s="1180"/>
      <c r="DV7" s="1205"/>
      <c r="DW7" s="1206"/>
      <c r="DX7" s="1206"/>
      <c r="DY7" s="1206"/>
      <c r="DZ7" s="1207"/>
      <c r="EA7" s="254"/>
    </row>
    <row r="8" spans="1:131" s="255" customFormat="1" ht="26.25" customHeight="1">
      <c r="A8" s="261">
        <v>2</v>
      </c>
      <c r="B8" s="1127" t="s">
        <v>384</v>
      </c>
      <c r="C8" s="1128"/>
      <c r="D8" s="1128"/>
      <c r="E8" s="1128"/>
      <c r="F8" s="1128"/>
      <c r="G8" s="1128"/>
      <c r="H8" s="1128"/>
      <c r="I8" s="1128"/>
      <c r="J8" s="1128"/>
      <c r="K8" s="1128"/>
      <c r="L8" s="1128"/>
      <c r="M8" s="1128"/>
      <c r="N8" s="1128"/>
      <c r="O8" s="1128"/>
      <c r="P8" s="1129"/>
      <c r="Q8" s="1133">
        <v>141</v>
      </c>
      <c r="R8" s="1134"/>
      <c r="S8" s="1134"/>
      <c r="T8" s="1134"/>
      <c r="U8" s="1134"/>
      <c r="V8" s="1134">
        <v>139</v>
      </c>
      <c r="W8" s="1134"/>
      <c r="X8" s="1134"/>
      <c r="Y8" s="1134"/>
      <c r="Z8" s="1134"/>
      <c r="AA8" s="1134">
        <v>2</v>
      </c>
      <c r="AB8" s="1134"/>
      <c r="AC8" s="1134"/>
      <c r="AD8" s="1134"/>
      <c r="AE8" s="1135"/>
      <c r="AF8" s="1109">
        <v>2</v>
      </c>
      <c r="AG8" s="1110"/>
      <c r="AH8" s="1110"/>
      <c r="AI8" s="1110"/>
      <c r="AJ8" s="1111"/>
      <c r="AK8" s="1176">
        <v>5</v>
      </c>
      <c r="AL8" s="1177"/>
      <c r="AM8" s="1177"/>
      <c r="AN8" s="1177"/>
      <c r="AO8" s="1177"/>
      <c r="AP8" s="1177" t="s">
        <v>589</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612</v>
      </c>
      <c r="BT8" s="1105"/>
      <c r="BU8" s="1105"/>
      <c r="BV8" s="1105"/>
      <c r="BW8" s="1105"/>
      <c r="BX8" s="1105"/>
      <c r="BY8" s="1105"/>
      <c r="BZ8" s="1105"/>
      <c r="CA8" s="1105"/>
      <c r="CB8" s="1105"/>
      <c r="CC8" s="1105"/>
      <c r="CD8" s="1105"/>
      <c r="CE8" s="1105"/>
      <c r="CF8" s="1105"/>
      <c r="CG8" s="1106"/>
      <c r="CH8" s="1079">
        <v>7</v>
      </c>
      <c r="CI8" s="1080"/>
      <c r="CJ8" s="1080"/>
      <c r="CK8" s="1080"/>
      <c r="CL8" s="1081"/>
      <c r="CM8" s="1079">
        <v>128</v>
      </c>
      <c r="CN8" s="1080"/>
      <c r="CO8" s="1080"/>
      <c r="CP8" s="1080"/>
      <c r="CQ8" s="1081"/>
      <c r="CR8" s="1079">
        <v>63</v>
      </c>
      <c r="CS8" s="1080"/>
      <c r="CT8" s="1080"/>
      <c r="CU8" s="1080"/>
      <c r="CV8" s="1081"/>
      <c r="CW8" s="1079">
        <v>115</v>
      </c>
      <c r="CX8" s="1080"/>
      <c r="CY8" s="1080"/>
      <c r="CZ8" s="1080"/>
      <c r="DA8" s="1081"/>
      <c r="DB8" s="1079" t="s">
        <v>595</v>
      </c>
      <c r="DC8" s="1080"/>
      <c r="DD8" s="1080"/>
      <c r="DE8" s="1080"/>
      <c r="DF8" s="1081"/>
      <c r="DG8" s="1079" t="s">
        <v>595</v>
      </c>
      <c r="DH8" s="1080"/>
      <c r="DI8" s="1080"/>
      <c r="DJ8" s="1080"/>
      <c r="DK8" s="1081"/>
      <c r="DL8" s="1079" t="s">
        <v>595</v>
      </c>
      <c r="DM8" s="1080"/>
      <c r="DN8" s="1080"/>
      <c r="DO8" s="1080"/>
      <c r="DP8" s="1081"/>
      <c r="DQ8" s="1079" t="s">
        <v>595</v>
      </c>
      <c r="DR8" s="1080"/>
      <c r="DS8" s="1080"/>
      <c r="DT8" s="1080"/>
      <c r="DU8" s="1081"/>
      <c r="DV8" s="1082"/>
      <c r="DW8" s="1083"/>
      <c r="DX8" s="1083"/>
      <c r="DY8" s="1083"/>
      <c r="DZ8" s="1084"/>
      <c r="EA8" s="254"/>
    </row>
    <row r="9" spans="1:131" s="255" customFormat="1" ht="26.25" customHeight="1">
      <c r="A9" s="261">
        <v>3</v>
      </c>
      <c r="B9" s="1127" t="s">
        <v>385</v>
      </c>
      <c r="C9" s="1128"/>
      <c r="D9" s="1128"/>
      <c r="E9" s="1128"/>
      <c r="F9" s="1128"/>
      <c r="G9" s="1128"/>
      <c r="H9" s="1128"/>
      <c r="I9" s="1128"/>
      <c r="J9" s="1128"/>
      <c r="K9" s="1128"/>
      <c r="L9" s="1128"/>
      <c r="M9" s="1128"/>
      <c r="N9" s="1128"/>
      <c r="O9" s="1128"/>
      <c r="P9" s="1129"/>
      <c r="Q9" s="1133">
        <v>1219</v>
      </c>
      <c r="R9" s="1134"/>
      <c r="S9" s="1134"/>
      <c r="T9" s="1134"/>
      <c r="U9" s="1134"/>
      <c r="V9" s="1134">
        <v>1155</v>
      </c>
      <c r="W9" s="1134"/>
      <c r="X9" s="1134"/>
      <c r="Y9" s="1134"/>
      <c r="Z9" s="1134"/>
      <c r="AA9" s="1134">
        <v>64</v>
      </c>
      <c r="AB9" s="1134"/>
      <c r="AC9" s="1134"/>
      <c r="AD9" s="1134"/>
      <c r="AE9" s="1135"/>
      <c r="AF9" s="1109">
        <v>38</v>
      </c>
      <c r="AG9" s="1110"/>
      <c r="AH9" s="1110"/>
      <c r="AI9" s="1110"/>
      <c r="AJ9" s="1111"/>
      <c r="AK9" s="1176">
        <v>110</v>
      </c>
      <c r="AL9" s="1177"/>
      <c r="AM9" s="1177"/>
      <c r="AN9" s="1177"/>
      <c r="AO9" s="1177"/>
      <c r="AP9" s="1177">
        <v>2313</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c r="A10" s="261">
        <v>4</v>
      </c>
      <c r="B10" s="1127" t="s">
        <v>386</v>
      </c>
      <c r="C10" s="1128"/>
      <c r="D10" s="1128"/>
      <c r="E10" s="1128"/>
      <c r="F10" s="1128"/>
      <c r="G10" s="1128"/>
      <c r="H10" s="1128"/>
      <c r="I10" s="1128"/>
      <c r="J10" s="1128"/>
      <c r="K10" s="1128"/>
      <c r="L10" s="1128"/>
      <c r="M10" s="1128"/>
      <c r="N10" s="1128"/>
      <c r="O10" s="1128"/>
      <c r="P10" s="1129"/>
      <c r="Q10" s="1133">
        <v>1</v>
      </c>
      <c r="R10" s="1134"/>
      <c r="S10" s="1134"/>
      <c r="T10" s="1134"/>
      <c r="U10" s="1134"/>
      <c r="V10" s="1134">
        <v>1</v>
      </c>
      <c r="W10" s="1134"/>
      <c r="X10" s="1134"/>
      <c r="Y10" s="1134"/>
      <c r="Z10" s="1134"/>
      <c r="AA10" s="1134">
        <v>0</v>
      </c>
      <c r="AB10" s="1134"/>
      <c r="AC10" s="1134"/>
      <c r="AD10" s="1134"/>
      <c r="AE10" s="1135"/>
      <c r="AF10" s="1109">
        <v>0</v>
      </c>
      <c r="AG10" s="1110"/>
      <c r="AH10" s="1110"/>
      <c r="AI10" s="1110"/>
      <c r="AJ10" s="1111"/>
      <c r="AK10" s="1176" t="s">
        <v>589</v>
      </c>
      <c r="AL10" s="1177"/>
      <c r="AM10" s="1177"/>
      <c r="AN10" s="1177"/>
      <c r="AO10" s="1177"/>
      <c r="AP10" s="1177" t="s">
        <v>589</v>
      </c>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c r="A11" s="261">
        <v>5</v>
      </c>
      <c r="B11" s="1127" t="s">
        <v>387</v>
      </c>
      <c r="C11" s="1128"/>
      <c r="D11" s="1128"/>
      <c r="E11" s="1128"/>
      <c r="F11" s="1128"/>
      <c r="G11" s="1128"/>
      <c r="H11" s="1128"/>
      <c r="I11" s="1128"/>
      <c r="J11" s="1128"/>
      <c r="K11" s="1128"/>
      <c r="L11" s="1128"/>
      <c r="M11" s="1128"/>
      <c r="N11" s="1128"/>
      <c r="O11" s="1128"/>
      <c r="P11" s="1129"/>
      <c r="Q11" s="1133">
        <v>159</v>
      </c>
      <c r="R11" s="1134"/>
      <c r="S11" s="1134"/>
      <c r="T11" s="1134"/>
      <c r="U11" s="1134"/>
      <c r="V11" s="1134">
        <v>159</v>
      </c>
      <c r="W11" s="1134"/>
      <c r="X11" s="1134"/>
      <c r="Y11" s="1134"/>
      <c r="Z11" s="1134"/>
      <c r="AA11" s="1134" t="s">
        <v>589</v>
      </c>
      <c r="AB11" s="1134"/>
      <c r="AC11" s="1134"/>
      <c r="AD11" s="1134"/>
      <c r="AE11" s="1135"/>
      <c r="AF11" s="1109" t="s">
        <v>388</v>
      </c>
      <c r="AG11" s="1110"/>
      <c r="AH11" s="1110"/>
      <c r="AI11" s="1110"/>
      <c r="AJ11" s="1111"/>
      <c r="AK11" s="1176">
        <v>159</v>
      </c>
      <c r="AL11" s="1177"/>
      <c r="AM11" s="1177"/>
      <c r="AN11" s="1177"/>
      <c r="AO11" s="1177"/>
      <c r="AP11" s="1177">
        <v>185</v>
      </c>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389</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8">
        <v>51477</v>
      </c>
      <c r="R23" s="1159"/>
      <c r="S23" s="1159"/>
      <c r="T23" s="1159"/>
      <c r="U23" s="1159"/>
      <c r="V23" s="1159">
        <v>50303</v>
      </c>
      <c r="W23" s="1159"/>
      <c r="X23" s="1159"/>
      <c r="Y23" s="1159"/>
      <c r="Z23" s="1159"/>
      <c r="AA23" s="1159">
        <v>1174</v>
      </c>
      <c r="AB23" s="1159"/>
      <c r="AC23" s="1159"/>
      <c r="AD23" s="1159"/>
      <c r="AE23" s="1160"/>
      <c r="AF23" s="1161">
        <v>1066</v>
      </c>
      <c r="AG23" s="1159"/>
      <c r="AH23" s="1159"/>
      <c r="AI23" s="1159"/>
      <c r="AJ23" s="1162"/>
      <c r="AK23" s="1163"/>
      <c r="AL23" s="1164"/>
      <c r="AM23" s="1164"/>
      <c r="AN23" s="1164"/>
      <c r="AO23" s="1164"/>
      <c r="AP23" s="1159">
        <v>60242</v>
      </c>
      <c r="AQ23" s="1159"/>
      <c r="AR23" s="1159"/>
      <c r="AS23" s="1159"/>
      <c r="AT23" s="1159"/>
      <c r="AU23" s="1165"/>
      <c r="AV23" s="1165"/>
      <c r="AW23" s="1165"/>
      <c r="AX23" s="1165"/>
      <c r="AY23" s="1166"/>
      <c r="AZ23" s="1155" t="s">
        <v>137</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c r="A24" s="1154" t="s">
        <v>392</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c r="A25" s="1153" t="s">
        <v>393</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c r="A26" s="1085" t="s">
        <v>366</v>
      </c>
      <c r="B26" s="1086"/>
      <c r="C26" s="1086"/>
      <c r="D26" s="1086"/>
      <c r="E26" s="1086"/>
      <c r="F26" s="1086"/>
      <c r="G26" s="1086"/>
      <c r="H26" s="1086"/>
      <c r="I26" s="1086"/>
      <c r="J26" s="1086"/>
      <c r="K26" s="1086"/>
      <c r="L26" s="1086"/>
      <c r="M26" s="1086"/>
      <c r="N26" s="1086"/>
      <c r="O26" s="1086"/>
      <c r="P26" s="1087"/>
      <c r="Q26" s="1091" t="s">
        <v>394</v>
      </c>
      <c r="R26" s="1092"/>
      <c r="S26" s="1092"/>
      <c r="T26" s="1092"/>
      <c r="U26" s="1093"/>
      <c r="V26" s="1091" t="s">
        <v>395</v>
      </c>
      <c r="W26" s="1092"/>
      <c r="X26" s="1092"/>
      <c r="Y26" s="1092"/>
      <c r="Z26" s="1093"/>
      <c r="AA26" s="1091" t="s">
        <v>396</v>
      </c>
      <c r="AB26" s="1092"/>
      <c r="AC26" s="1092"/>
      <c r="AD26" s="1092"/>
      <c r="AE26" s="1092"/>
      <c r="AF26" s="1149" t="s">
        <v>397</v>
      </c>
      <c r="AG26" s="1098"/>
      <c r="AH26" s="1098"/>
      <c r="AI26" s="1098"/>
      <c r="AJ26" s="1150"/>
      <c r="AK26" s="1092" t="s">
        <v>398</v>
      </c>
      <c r="AL26" s="1092"/>
      <c r="AM26" s="1092"/>
      <c r="AN26" s="1092"/>
      <c r="AO26" s="1093"/>
      <c r="AP26" s="1091" t="s">
        <v>399</v>
      </c>
      <c r="AQ26" s="1092"/>
      <c r="AR26" s="1092"/>
      <c r="AS26" s="1092"/>
      <c r="AT26" s="1093"/>
      <c r="AU26" s="1091" t="s">
        <v>400</v>
      </c>
      <c r="AV26" s="1092"/>
      <c r="AW26" s="1092"/>
      <c r="AX26" s="1092"/>
      <c r="AY26" s="1093"/>
      <c r="AZ26" s="1091" t="s">
        <v>401</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c r="A28" s="266">
        <v>1</v>
      </c>
      <c r="B28" s="1140" t="s">
        <v>402</v>
      </c>
      <c r="C28" s="1141"/>
      <c r="D28" s="1141"/>
      <c r="E28" s="1141"/>
      <c r="F28" s="1141"/>
      <c r="G28" s="1141"/>
      <c r="H28" s="1141"/>
      <c r="I28" s="1141"/>
      <c r="J28" s="1141"/>
      <c r="K28" s="1141"/>
      <c r="L28" s="1141"/>
      <c r="M28" s="1141"/>
      <c r="N28" s="1141"/>
      <c r="O28" s="1141"/>
      <c r="P28" s="1142"/>
      <c r="Q28" s="1143">
        <v>15477</v>
      </c>
      <c r="R28" s="1144"/>
      <c r="S28" s="1144"/>
      <c r="T28" s="1144"/>
      <c r="U28" s="1144"/>
      <c r="V28" s="1144">
        <v>15477</v>
      </c>
      <c r="W28" s="1144"/>
      <c r="X28" s="1144"/>
      <c r="Y28" s="1144"/>
      <c r="Z28" s="1144"/>
      <c r="AA28" s="1144">
        <v>0</v>
      </c>
      <c r="AB28" s="1144"/>
      <c r="AC28" s="1144"/>
      <c r="AD28" s="1144"/>
      <c r="AE28" s="1145"/>
      <c r="AF28" s="1146">
        <v>0</v>
      </c>
      <c r="AG28" s="1144"/>
      <c r="AH28" s="1144"/>
      <c r="AI28" s="1144"/>
      <c r="AJ28" s="1147"/>
      <c r="AK28" s="1148">
        <v>2054</v>
      </c>
      <c r="AL28" s="1136"/>
      <c r="AM28" s="1136"/>
      <c r="AN28" s="1136"/>
      <c r="AO28" s="1136"/>
      <c r="AP28" s="1136" t="s">
        <v>595</v>
      </c>
      <c r="AQ28" s="1136"/>
      <c r="AR28" s="1136"/>
      <c r="AS28" s="1136"/>
      <c r="AT28" s="1136"/>
      <c r="AU28" s="1136" t="s">
        <v>595</v>
      </c>
      <c r="AV28" s="1136"/>
      <c r="AW28" s="1136"/>
      <c r="AX28" s="1136"/>
      <c r="AY28" s="1136"/>
      <c r="AZ28" s="1137" t="s">
        <v>596</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c r="A29" s="266">
        <v>2</v>
      </c>
      <c r="B29" s="1127" t="s">
        <v>403</v>
      </c>
      <c r="C29" s="1128"/>
      <c r="D29" s="1128"/>
      <c r="E29" s="1128"/>
      <c r="F29" s="1128"/>
      <c r="G29" s="1128"/>
      <c r="H29" s="1128"/>
      <c r="I29" s="1128"/>
      <c r="J29" s="1128"/>
      <c r="K29" s="1128"/>
      <c r="L29" s="1128"/>
      <c r="M29" s="1128"/>
      <c r="N29" s="1128"/>
      <c r="O29" s="1128"/>
      <c r="P29" s="1129"/>
      <c r="Q29" s="1133">
        <v>59</v>
      </c>
      <c r="R29" s="1134"/>
      <c r="S29" s="1134"/>
      <c r="T29" s="1134"/>
      <c r="U29" s="1134"/>
      <c r="V29" s="1134">
        <v>59</v>
      </c>
      <c r="W29" s="1134"/>
      <c r="X29" s="1134"/>
      <c r="Y29" s="1134"/>
      <c r="Z29" s="1134"/>
      <c r="AA29" s="1134">
        <v>1</v>
      </c>
      <c r="AB29" s="1134"/>
      <c r="AC29" s="1134"/>
      <c r="AD29" s="1134"/>
      <c r="AE29" s="1135"/>
      <c r="AF29" s="1109">
        <v>1</v>
      </c>
      <c r="AG29" s="1110"/>
      <c r="AH29" s="1110"/>
      <c r="AI29" s="1110"/>
      <c r="AJ29" s="1111"/>
      <c r="AK29" s="1069">
        <v>22</v>
      </c>
      <c r="AL29" s="1060"/>
      <c r="AM29" s="1060"/>
      <c r="AN29" s="1060"/>
      <c r="AO29" s="1060"/>
      <c r="AP29" s="1060" t="s">
        <v>595</v>
      </c>
      <c r="AQ29" s="1060"/>
      <c r="AR29" s="1060"/>
      <c r="AS29" s="1060"/>
      <c r="AT29" s="1060"/>
      <c r="AU29" s="1060" t="s">
        <v>595</v>
      </c>
      <c r="AV29" s="1060"/>
      <c r="AW29" s="1060"/>
      <c r="AX29" s="1060"/>
      <c r="AY29" s="1060"/>
      <c r="AZ29" s="1132" t="s">
        <v>595</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c r="A30" s="266">
        <v>3</v>
      </c>
      <c r="B30" s="1127" t="s">
        <v>404</v>
      </c>
      <c r="C30" s="1128"/>
      <c r="D30" s="1128"/>
      <c r="E30" s="1128"/>
      <c r="F30" s="1128"/>
      <c r="G30" s="1128"/>
      <c r="H30" s="1128"/>
      <c r="I30" s="1128"/>
      <c r="J30" s="1128"/>
      <c r="K30" s="1128"/>
      <c r="L30" s="1128"/>
      <c r="M30" s="1128"/>
      <c r="N30" s="1128"/>
      <c r="O30" s="1128"/>
      <c r="P30" s="1129"/>
      <c r="Q30" s="1133">
        <v>10261</v>
      </c>
      <c r="R30" s="1134"/>
      <c r="S30" s="1134"/>
      <c r="T30" s="1134"/>
      <c r="U30" s="1134"/>
      <c r="V30" s="1134">
        <v>9976</v>
      </c>
      <c r="W30" s="1134"/>
      <c r="X30" s="1134"/>
      <c r="Y30" s="1134"/>
      <c r="Z30" s="1134"/>
      <c r="AA30" s="1134">
        <v>286</v>
      </c>
      <c r="AB30" s="1134"/>
      <c r="AC30" s="1134"/>
      <c r="AD30" s="1134"/>
      <c r="AE30" s="1135"/>
      <c r="AF30" s="1109">
        <v>286</v>
      </c>
      <c r="AG30" s="1110"/>
      <c r="AH30" s="1110"/>
      <c r="AI30" s="1110"/>
      <c r="AJ30" s="1111"/>
      <c r="AK30" s="1069">
        <v>1457</v>
      </c>
      <c r="AL30" s="1060"/>
      <c r="AM30" s="1060"/>
      <c r="AN30" s="1060"/>
      <c r="AO30" s="1060"/>
      <c r="AP30" s="1060" t="s">
        <v>595</v>
      </c>
      <c r="AQ30" s="1060"/>
      <c r="AR30" s="1060"/>
      <c r="AS30" s="1060"/>
      <c r="AT30" s="1060"/>
      <c r="AU30" s="1060" t="s">
        <v>595</v>
      </c>
      <c r="AV30" s="1060"/>
      <c r="AW30" s="1060"/>
      <c r="AX30" s="1060"/>
      <c r="AY30" s="1060"/>
      <c r="AZ30" s="1132" t="s">
        <v>595</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c r="A31" s="266">
        <v>4</v>
      </c>
      <c r="B31" s="1127" t="s">
        <v>405</v>
      </c>
      <c r="C31" s="1128"/>
      <c r="D31" s="1128"/>
      <c r="E31" s="1128"/>
      <c r="F31" s="1128"/>
      <c r="G31" s="1128"/>
      <c r="H31" s="1128"/>
      <c r="I31" s="1128"/>
      <c r="J31" s="1128"/>
      <c r="K31" s="1128"/>
      <c r="L31" s="1128"/>
      <c r="M31" s="1128"/>
      <c r="N31" s="1128"/>
      <c r="O31" s="1128"/>
      <c r="P31" s="1129"/>
      <c r="Q31" s="1133">
        <v>21</v>
      </c>
      <c r="R31" s="1134"/>
      <c r="S31" s="1134"/>
      <c r="T31" s="1134"/>
      <c r="U31" s="1134"/>
      <c r="V31" s="1134">
        <v>21</v>
      </c>
      <c r="W31" s="1134"/>
      <c r="X31" s="1134"/>
      <c r="Y31" s="1134"/>
      <c r="Z31" s="1134"/>
      <c r="AA31" s="1134">
        <v>1</v>
      </c>
      <c r="AB31" s="1134"/>
      <c r="AC31" s="1134"/>
      <c r="AD31" s="1134"/>
      <c r="AE31" s="1135"/>
      <c r="AF31" s="1109">
        <v>1</v>
      </c>
      <c r="AG31" s="1110"/>
      <c r="AH31" s="1110"/>
      <c r="AI31" s="1110"/>
      <c r="AJ31" s="1111"/>
      <c r="AK31" s="1069">
        <v>11</v>
      </c>
      <c r="AL31" s="1060"/>
      <c r="AM31" s="1060"/>
      <c r="AN31" s="1060"/>
      <c r="AO31" s="1060"/>
      <c r="AP31" s="1060" t="s">
        <v>595</v>
      </c>
      <c r="AQ31" s="1060"/>
      <c r="AR31" s="1060"/>
      <c r="AS31" s="1060"/>
      <c r="AT31" s="1060"/>
      <c r="AU31" s="1060" t="s">
        <v>596</v>
      </c>
      <c r="AV31" s="1060"/>
      <c r="AW31" s="1060"/>
      <c r="AX31" s="1060"/>
      <c r="AY31" s="1060"/>
      <c r="AZ31" s="1132" t="s">
        <v>608</v>
      </c>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c r="A32" s="266">
        <v>5</v>
      </c>
      <c r="B32" s="1127" t="s">
        <v>406</v>
      </c>
      <c r="C32" s="1128"/>
      <c r="D32" s="1128"/>
      <c r="E32" s="1128"/>
      <c r="F32" s="1128"/>
      <c r="G32" s="1128"/>
      <c r="H32" s="1128"/>
      <c r="I32" s="1128"/>
      <c r="J32" s="1128"/>
      <c r="K32" s="1128"/>
      <c r="L32" s="1128"/>
      <c r="M32" s="1128"/>
      <c r="N32" s="1128"/>
      <c r="O32" s="1128"/>
      <c r="P32" s="1129"/>
      <c r="Q32" s="1133">
        <v>1339</v>
      </c>
      <c r="R32" s="1134"/>
      <c r="S32" s="1134"/>
      <c r="T32" s="1134"/>
      <c r="U32" s="1134"/>
      <c r="V32" s="1134">
        <v>1338</v>
      </c>
      <c r="W32" s="1134"/>
      <c r="X32" s="1134"/>
      <c r="Y32" s="1134"/>
      <c r="Z32" s="1134"/>
      <c r="AA32" s="1134">
        <v>2</v>
      </c>
      <c r="AB32" s="1134"/>
      <c r="AC32" s="1134"/>
      <c r="AD32" s="1134"/>
      <c r="AE32" s="1135"/>
      <c r="AF32" s="1109">
        <v>2</v>
      </c>
      <c r="AG32" s="1110"/>
      <c r="AH32" s="1110"/>
      <c r="AI32" s="1110"/>
      <c r="AJ32" s="1111"/>
      <c r="AK32" s="1069">
        <v>276</v>
      </c>
      <c r="AL32" s="1060"/>
      <c r="AM32" s="1060"/>
      <c r="AN32" s="1060"/>
      <c r="AO32" s="1060"/>
      <c r="AP32" s="1060" t="s">
        <v>595</v>
      </c>
      <c r="AQ32" s="1060"/>
      <c r="AR32" s="1060"/>
      <c r="AS32" s="1060"/>
      <c r="AT32" s="1060"/>
      <c r="AU32" s="1060" t="s">
        <v>595</v>
      </c>
      <c r="AV32" s="1060"/>
      <c r="AW32" s="1060"/>
      <c r="AX32" s="1060"/>
      <c r="AY32" s="1060"/>
      <c r="AZ32" s="1132" t="s">
        <v>608</v>
      </c>
      <c r="BA32" s="1132"/>
      <c r="BB32" s="1132"/>
      <c r="BC32" s="1132"/>
      <c r="BD32" s="1132"/>
      <c r="BE32" s="1122"/>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c r="A33" s="266">
        <v>6</v>
      </c>
      <c r="B33" s="1127" t="s">
        <v>407</v>
      </c>
      <c r="C33" s="1128"/>
      <c r="D33" s="1128"/>
      <c r="E33" s="1128"/>
      <c r="F33" s="1128"/>
      <c r="G33" s="1128"/>
      <c r="H33" s="1128"/>
      <c r="I33" s="1128"/>
      <c r="J33" s="1128"/>
      <c r="K33" s="1128"/>
      <c r="L33" s="1128"/>
      <c r="M33" s="1128"/>
      <c r="N33" s="1128"/>
      <c r="O33" s="1128"/>
      <c r="P33" s="1129"/>
      <c r="Q33" s="1133">
        <v>2468</v>
      </c>
      <c r="R33" s="1134"/>
      <c r="S33" s="1134"/>
      <c r="T33" s="1134"/>
      <c r="U33" s="1134"/>
      <c r="V33" s="1134">
        <v>2023</v>
      </c>
      <c r="W33" s="1134"/>
      <c r="X33" s="1134"/>
      <c r="Y33" s="1134"/>
      <c r="Z33" s="1134"/>
      <c r="AA33" s="1134">
        <v>446</v>
      </c>
      <c r="AB33" s="1134"/>
      <c r="AC33" s="1134"/>
      <c r="AD33" s="1134"/>
      <c r="AE33" s="1135"/>
      <c r="AF33" s="1109">
        <v>3345</v>
      </c>
      <c r="AG33" s="1110"/>
      <c r="AH33" s="1110"/>
      <c r="AI33" s="1110"/>
      <c r="AJ33" s="1111"/>
      <c r="AK33" s="1069">
        <v>4</v>
      </c>
      <c r="AL33" s="1060"/>
      <c r="AM33" s="1060"/>
      <c r="AN33" s="1060"/>
      <c r="AO33" s="1060"/>
      <c r="AP33" s="1060">
        <v>5769</v>
      </c>
      <c r="AQ33" s="1060"/>
      <c r="AR33" s="1060"/>
      <c r="AS33" s="1060"/>
      <c r="AT33" s="1060"/>
      <c r="AU33" s="1060">
        <v>58</v>
      </c>
      <c r="AV33" s="1060"/>
      <c r="AW33" s="1060"/>
      <c r="AX33" s="1060"/>
      <c r="AY33" s="1060"/>
      <c r="AZ33" s="1132" t="s">
        <v>608</v>
      </c>
      <c r="BA33" s="1132"/>
      <c r="BB33" s="1132"/>
      <c r="BC33" s="1132"/>
      <c r="BD33" s="1132"/>
      <c r="BE33" s="1122" t="s">
        <v>408</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c r="A34" s="266">
        <v>7</v>
      </c>
      <c r="B34" s="1127" t="s">
        <v>409</v>
      </c>
      <c r="C34" s="1128"/>
      <c r="D34" s="1128"/>
      <c r="E34" s="1128"/>
      <c r="F34" s="1128"/>
      <c r="G34" s="1128"/>
      <c r="H34" s="1128"/>
      <c r="I34" s="1128"/>
      <c r="J34" s="1128"/>
      <c r="K34" s="1128"/>
      <c r="L34" s="1128"/>
      <c r="M34" s="1128"/>
      <c r="N34" s="1128"/>
      <c r="O34" s="1128"/>
      <c r="P34" s="1129"/>
      <c r="Q34" s="1133">
        <v>3807</v>
      </c>
      <c r="R34" s="1134"/>
      <c r="S34" s="1134"/>
      <c r="T34" s="1134"/>
      <c r="U34" s="1134"/>
      <c r="V34" s="1134">
        <v>3701</v>
      </c>
      <c r="W34" s="1134"/>
      <c r="X34" s="1134"/>
      <c r="Y34" s="1134"/>
      <c r="Z34" s="1134"/>
      <c r="AA34" s="1134">
        <v>106</v>
      </c>
      <c r="AB34" s="1134"/>
      <c r="AC34" s="1134"/>
      <c r="AD34" s="1134"/>
      <c r="AE34" s="1135"/>
      <c r="AF34" s="1109">
        <v>94</v>
      </c>
      <c r="AG34" s="1110"/>
      <c r="AH34" s="1110"/>
      <c r="AI34" s="1110"/>
      <c r="AJ34" s="1111"/>
      <c r="AK34" s="1069">
        <v>1272</v>
      </c>
      <c r="AL34" s="1060"/>
      <c r="AM34" s="1060"/>
      <c r="AN34" s="1060"/>
      <c r="AO34" s="1060"/>
      <c r="AP34" s="1060">
        <v>15245</v>
      </c>
      <c r="AQ34" s="1060"/>
      <c r="AR34" s="1060"/>
      <c r="AS34" s="1060"/>
      <c r="AT34" s="1060"/>
      <c r="AU34" s="1060">
        <v>11129</v>
      </c>
      <c r="AV34" s="1060"/>
      <c r="AW34" s="1060"/>
      <c r="AX34" s="1060"/>
      <c r="AY34" s="1060"/>
      <c r="AZ34" s="1132" t="s">
        <v>608</v>
      </c>
      <c r="BA34" s="1132"/>
      <c r="BB34" s="1132"/>
      <c r="BC34" s="1132"/>
      <c r="BD34" s="1132"/>
      <c r="BE34" s="1122" t="s">
        <v>410</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c r="A35" s="266">
        <v>8</v>
      </c>
      <c r="B35" s="1127" t="s">
        <v>411</v>
      </c>
      <c r="C35" s="1128"/>
      <c r="D35" s="1128"/>
      <c r="E35" s="1128"/>
      <c r="F35" s="1128"/>
      <c r="G35" s="1128"/>
      <c r="H35" s="1128"/>
      <c r="I35" s="1128"/>
      <c r="J35" s="1128"/>
      <c r="K35" s="1128"/>
      <c r="L35" s="1128"/>
      <c r="M35" s="1128"/>
      <c r="N35" s="1128"/>
      <c r="O35" s="1128"/>
      <c r="P35" s="1129"/>
      <c r="Q35" s="1133">
        <v>716</v>
      </c>
      <c r="R35" s="1134"/>
      <c r="S35" s="1134"/>
      <c r="T35" s="1134"/>
      <c r="U35" s="1134"/>
      <c r="V35" s="1134">
        <v>684</v>
      </c>
      <c r="W35" s="1134"/>
      <c r="X35" s="1134"/>
      <c r="Y35" s="1134"/>
      <c r="Z35" s="1134"/>
      <c r="AA35" s="1134">
        <v>32</v>
      </c>
      <c r="AB35" s="1134"/>
      <c r="AC35" s="1134"/>
      <c r="AD35" s="1134"/>
      <c r="AE35" s="1135"/>
      <c r="AF35" s="1109">
        <v>32</v>
      </c>
      <c r="AG35" s="1110"/>
      <c r="AH35" s="1110"/>
      <c r="AI35" s="1110"/>
      <c r="AJ35" s="1111"/>
      <c r="AK35" s="1069">
        <v>415</v>
      </c>
      <c r="AL35" s="1060"/>
      <c r="AM35" s="1060"/>
      <c r="AN35" s="1060"/>
      <c r="AO35" s="1060"/>
      <c r="AP35" s="1060">
        <v>4027</v>
      </c>
      <c r="AQ35" s="1060"/>
      <c r="AR35" s="1060"/>
      <c r="AS35" s="1060"/>
      <c r="AT35" s="1060"/>
      <c r="AU35" s="1060">
        <v>3866</v>
      </c>
      <c r="AV35" s="1060"/>
      <c r="AW35" s="1060"/>
      <c r="AX35" s="1060"/>
      <c r="AY35" s="1060"/>
      <c r="AZ35" s="1132" t="s">
        <v>608</v>
      </c>
      <c r="BA35" s="1132"/>
      <c r="BB35" s="1132"/>
      <c r="BC35" s="1132"/>
      <c r="BD35" s="1132"/>
      <c r="BE35" s="1122" t="s">
        <v>412</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c r="A36" s="266">
        <v>9</v>
      </c>
      <c r="B36" s="1127" t="s">
        <v>413</v>
      </c>
      <c r="C36" s="1128"/>
      <c r="D36" s="1128"/>
      <c r="E36" s="1128"/>
      <c r="F36" s="1128"/>
      <c r="G36" s="1128"/>
      <c r="H36" s="1128"/>
      <c r="I36" s="1128"/>
      <c r="J36" s="1128"/>
      <c r="K36" s="1128"/>
      <c r="L36" s="1128"/>
      <c r="M36" s="1128"/>
      <c r="N36" s="1128"/>
      <c r="O36" s="1128"/>
      <c r="P36" s="1129"/>
      <c r="Q36" s="1133">
        <v>90</v>
      </c>
      <c r="R36" s="1134"/>
      <c r="S36" s="1134"/>
      <c r="T36" s="1134"/>
      <c r="U36" s="1134"/>
      <c r="V36" s="1134">
        <v>82</v>
      </c>
      <c r="W36" s="1134"/>
      <c r="X36" s="1134"/>
      <c r="Y36" s="1134"/>
      <c r="Z36" s="1134"/>
      <c r="AA36" s="1134">
        <v>8</v>
      </c>
      <c r="AB36" s="1134"/>
      <c r="AC36" s="1134"/>
      <c r="AD36" s="1134"/>
      <c r="AE36" s="1135"/>
      <c r="AF36" s="1109">
        <v>8</v>
      </c>
      <c r="AG36" s="1110"/>
      <c r="AH36" s="1110"/>
      <c r="AI36" s="1110"/>
      <c r="AJ36" s="1111"/>
      <c r="AK36" s="1069" t="s">
        <v>589</v>
      </c>
      <c r="AL36" s="1060"/>
      <c r="AM36" s="1060"/>
      <c r="AN36" s="1060"/>
      <c r="AO36" s="1060"/>
      <c r="AP36" s="1060" t="s">
        <v>595</v>
      </c>
      <c r="AQ36" s="1060"/>
      <c r="AR36" s="1060"/>
      <c r="AS36" s="1060"/>
      <c r="AT36" s="1060"/>
      <c r="AU36" s="1060" t="s">
        <v>595</v>
      </c>
      <c r="AV36" s="1060"/>
      <c r="AW36" s="1060"/>
      <c r="AX36" s="1060"/>
      <c r="AY36" s="1060"/>
      <c r="AZ36" s="1132" t="s">
        <v>608</v>
      </c>
      <c r="BA36" s="1132"/>
      <c r="BB36" s="1132"/>
      <c r="BC36" s="1132"/>
      <c r="BD36" s="1132"/>
      <c r="BE36" s="1122" t="s">
        <v>414</v>
      </c>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c r="A37" s="266">
        <v>10</v>
      </c>
      <c r="B37" s="1127" t="s">
        <v>415</v>
      </c>
      <c r="C37" s="1128"/>
      <c r="D37" s="1128"/>
      <c r="E37" s="1128"/>
      <c r="F37" s="1128"/>
      <c r="G37" s="1128"/>
      <c r="H37" s="1128"/>
      <c r="I37" s="1128"/>
      <c r="J37" s="1128"/>
      <c r="K37" s="1128"/>
      <c r="L37" s="1128"/>
      <c r="M37" s="1128"/>
      <c r="N37" s="1128"/>
      <c r="O37" s="1128"/>
      <c r="P37" s="1129"/>
      <c r="Q37" s="1133">
        <v>739</v>
      </c>
      <c r="R37" s="1134"/>
      <c r="S37" s="1134"/>
      <c r="T37" s="1134"/>
      <c r="U37" s="1134"/>
      <c r="V37" s="1134">
        <v>739</v>
      </c>
      <c r="W37" s="1134"/>
      <c r="X37" s="1134"/>
      <c r="Y37" s="1134"/>
      <c r="Z37" s="1134"/>
      <c r="AA37" s="1134">
        <v>45</v>
      </c>
      <c r="AB37" s="1134"/>
      <c r="AC37" s="1134"/>
      <c r="AD37" s="1134"/>
      <c r="AE37" s="1135"/>
      <c r="AF37" s="1109" t="s">
        <v>388</v>
      </c>
      <c r="AG37" s="1110"/>
      <c r="AH37" s="1110"/>
      <c r="AI37" s="1110"/>
      <c r="AJ37" s="1111"/>
      <c r="AK37" s="1069">
        <v>0</v>
      </c>
      <c r="AL37" s="1060"/>
      <c r="AM37" s="1060"/>
      <c r="AN37" s="1060"/>
      <c r="AO37" s="1060"/>
      <c r="AP37" s="1060">
        <v>3224</v>
      </c>
      <c r="AQ37" s="1060"/>
      <c r="AR37" s="1060"/>
      <c r="AS37" s="1060"/>
      <c r="AT37" s="1060"/>
      <c r="AU37" s="1060" t="s">
        <v>595</v>
      </c>
      <c r="AV37" s="1060"/>
      <c r="AW37" s="1060"/>
      <c r="AX37" s="1060"/>
      <c r="AY37" s="1060"/>
      <c r="AZ37" s="1132" t="s">
        <v>608</v>
      </c>
      <c r="BA37" s="1132"/>
      <c r="BB37" s="1132"/>
      <c r="BC37" s="1132"/>
      <c r="BD37" s="1132"/>
      <c r="BE37" s="1122" t="s">
        <v>410</v>
      </c>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416</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c r="A63" s="264" t="s">
        <v>390</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3766</v>
      </c>
      <c r="AG63" s="1048"/>
      <c r="AH63" s="1048"/>
      <c r="AI63" s="1048"/>
      <c r="AJ63" s="1120"/>
      <c r="AK63" s="1121"/>
      <c r="AL63" s="1052"/>
      <c r="AM63" s="1052"/>
      <c r="AN63" s="1052"/>
      <c r="AO63" s="1052"/>
      <c r="AP63" s="1048">
        <v>28265</v>
      </c>
      <c r="AQ63" s="1048"/>
      <c r="AR63" s="1048"/>
      <c r="AS63" s="1048"/>
      <c r="AT63" s="1048"/>
      <c r="AU63" s="1048">
        <v>15052</v>
      </c>
      <c r="AV63" s="1048"/>
      <c r="AW63" s="1048"/>
      <c r="AX63" s="1048"/>
      <c r="AY63" s="1048"/>
      <c r="AZ63" s="1115"/>
      <c r="BA63" s="1115"/>
      <c r="BB63" s="1115"/>
      <c r="BC63" s="1115"/>
      <c r="BD63" s="1115"/>
      <c r="BE63" s="1049"/>
      <c r="BF63" s="1049"/>
      <c r="BG63" s="1049"/>
      <c r="BH63" s="1049"/>
      <c r="BI63" s="1050"/>
      <c r="BJ63" s="1116" t="s">
        <v>388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c r="A66" s="1085" t="s">
        <v>419</v>
      </c>
      <c r="B66" s="1086"/>
      <c r="C66" s="1086"/>
      <c r="D66" s="1086"/>
      <c r="E66" s="1086"/>
      <c r="F66" s="1086"/>
      <c r="G66" s="1086"/>
      <c r="H66" s="1086"/>
      <c r="I66" s="1086"/>
      <c r="J66" s="1086"/>
      <c r="K66" s="1086"/>
      <c r="L66" s="1086"/>
      <c r="M66" s="1086"/>
      <c r="N66" s="1086"/>
      <c r="O66" s="1086"/>
      <c r="P66" s="1087"/>
      <c r="Q66" s="1091" t="s">
        <v>420</v>
      </c>
      <c r="R66" s="1092"/>
      <c r="S66" s="1092"/>
      <c r="T66" s="1092"/>
      <c r="U66" s="1093"/>
      <c r="V66" s="1091" t="s">
        <v>395</v>
      </c>
      <c r="W66" s="1092"/>
      <c r="X66" s="1092"/>
      <c r="Y66" s="1092"/>
      <c r="Z66" s="1093"/>
      <c r="AA66" s="1091" t="s">
        <v>396</v>
      </c>
      <c r="AB66" s="1092"/>
      <c r="AC66" s="1092"/>
      <c r="AD66" s="1092"/>
      <c r="AE66" s="1093"/>
      <c r="AF66" s="1097" t="s">
        <v>397</v>
      </c>
      <c r="AG66" s="1098"/>
      <c r="AH66" s="1098"/>
      <c r="AI66" s="1098"/>
      <c r="AJ66" s="1099"/>
      <c r="AK66" s="1091" t="s">
        <v>421</v>
      </c>
      <c r="AL66" s="1086"/>
      <c r="AM66" s="1086"/>
      <c r="AN66" s="1086"/>
      <c r="AO66" s="1087"/>
      <c r="AP66" s="1091" t="s">
        <v>422</v>
      </c>
      <c r="AQ66" s="1092"/>
      <c r="AR66" s="1092"/>
      <c r="AS66" s="1092"/>
      <c r="AT66" s="1093"/>
      <c r="AU66" s="1091" t="s">
        <v>423</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5" t="s">
        <v>597</v>
      </c>
      <c r="C68" s="1076"/>
      <c r="D68" s="1076"/>
      <c r="E68" s="1076"/>
      <c r="F68" s="1076"/>
      <c r="G68" s="1076"/>
      <c r="H68" s="1076"/>
      <c r="I68" s="1076"/>
      <c r="J68" s="1076"/>
      <c r="K68" s="1076"/>
      <c r="L68" s="1076"/>
      <c r="M68" s="1076"/>
      <c r="N68" s="1076"/>
      <c r="O68" s="1076"/>
      <c r="P68" s="1077"/>
      <c r="Q68" s="1078">
        <v>19218</v>
      </c>
      <c r="R68" s="1072"/>
      <c r="S68" s="1072"/>
      <c r="T68" s="1072"/>
      <c r="U68" s="1072"/>
      <c r="V68" s="1072">
        <v>19195</v>
      </c>
      <c r="W68" s="1072"/>
      <c r="X68" s="1072"/>
      <c r="Y68" s="1072"/>
      <c r="Z68" s="1072"/>
      <c r="AA68" s="1072">
        <v>23</v>
      </c>
      <c r="AB68" s="1072"/>
      <c r="AC68" s="1072"/>
      <c r="AD68" s="1072"/>
      <c r="AE68" s="1072"/>
      <c r="AF68" s="1072">
        <v>23</v>
      </c>
      <c r="AG68" s="1072"/>
      <c r="AH68" s="1072"/>
      <c r="AI68" s="1072"/>
      <c r="AJ68" s="1072"/>
      <c r="AK68" s="1072">
        <v>2868</v>
      </c>
      <c r="AL68" s="1072"/>
      <c r="AM68" s="1072"/>
      <c r="AN68" s="1072"/>
      <c r="AO68" s="1072"/>
      <c r="AP68" s="1072" t="s">
        <v>595</v>
      </c>
      <c r="AQ68" s="1072"/>
      <c r="AR68" s="1072"/>
      <c r="AS68" s="1072"/>
      <c r="AT68" s="1072"/>
      <c r="AU68" s="1072" t="s">
        <v>595</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598</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609</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599</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595</v>
      </c>
      <c r="AL70" s="1060"/>
      <c r="AM70" s="1060"/>
      <c r="AN70" s="1060"/>
      <c r="AO70" s="1060"/>
      <c r="AP70" s="1060" t="s">
        <v>595</v>
      </c>
      <c r="AQ70" s="1060"/>
      <c r="AR70" s="1060"/>
      <c r="AS70" s="1060"/>
      <c r="AT70" s="1060"/>
      <c r="AU70" s="1060" t="s">
        <v>595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600</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595</v>
      </c>
      <c r="AL71" s="1060"/>
      <c r="AM71" s="1060"/>
      <c r="AN71" s="1060"/>
      <c r="AO71" s="1060"/>
      <c r="AP71" s="1060" t="s">
        <v>595</v>
      </c>
      <c r="AQ71" s="1060"/>
      <c r="AR71" s="1060"/>
      <c r="AS71" s="1060"/>
      <c r="AT71" s="1060"/>
      <c r="AU71" s="1060" t="s">
        <v>595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601</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595</v>
      </c>
      <c r="AQ72" s="1060"/>
      <c r="AR72" s="1060"/>
      <c r="AS72" s="1060"/>
      <c r="AT72" s="1060"/>
      <c r="AU72" s="1060" t="s">
        <v>595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602</v>
      </c>
      <c r="C73" s="1064"/>
      <c r="D73" s="1064"/>
      <c r="E73" s="1064"/>
      <c r="F73" s="1064"/>
      <c r="G73" s="1064"/>
      <c r="H73" s="1064"/>
      <c r="I73" s="1064"/>
      <c r="J73" s="1064"/>
      <c r="K73" s="1064"/>
      <c r="L73" s="1064"/>
      <c r="M73" s="1064"/>
      <c r="N73" s="1064"/>
      <c r="O73" s="1064"/>
      <c r="P73" s="1065"/>
      <c r="Q73" s="1066">
        <v>232</v>
      </c>
      <c r="R73" s="1060"/>
      <c r="S73" s="1060"/>
      <c r="T73" s="1060"/>
      <c r="U73" s="1060"/>
      <c r="V73" s="1060">
        <v>150</v>
      </c>
      <c r="W73" s="1060"/>
      <c r="X73" s="1060"/>
      <c r="Y73" s="1060"/>
      <c r="Z73" s="1060"/>
      <c r="AA73" s="1060">
        <v>82</v>
      </c>
      <c r="AB73" s="1060"/>
      <c r="AC73" s="1060"/>
      <c r="AD73" s="1060"/>
      <c r="AE73" s="1060"/>
      <c r="AF73" s="1060">
        <v>82</v>
      </c>
      <c r="AG73" s="1060"/>
      <c r="AH73" s="1060"/>
      <c r="AI73" s="1060"/>
      <c r="AJ73" s="1060"/>
      <c r="AK73" s="1060" t="s">
        <v>595</v>
      </c>
      <c r="AL73" s="1060"/>
      <c r="AM73" s="1060"/>
      <c r="AN73" s="1060"/>
      <c r="AO73" s="1060"/>
      <c r="AP73" s="1060" t="s">
        <v>595</v>
      </c>
      <c r="AQ73" s="1060"/>
      <c r="AR73" s="1060"/>
      <c r="AS73" s="1060"/>
      <c r="AT73" s="1060"/>
      <c r="AU73" s="1060" t="s">
        <v>595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603</v>
      </c>
      <c r="C74" s="1064"/>
      <c r="D74" s="1064"/>
      <c r="E74" s="1064"/>
      <c r="F74" s="1064"/>
      <c r="G74" s="1064"/>
      <c r="H74" s="1064"/>
      <c r="I74" s="1064"/>
      <c r="J74" s="1064"/>
      <c r="K74" s="1064"/>
      <c r="L74" s="1064"/>
      <c r="M74" s="1064"/>
      <c r="N74" s="1064"/>
      <c r="O74" s="1064"/>
      <c r="P74" s="1065"/>
      <c r="Q74" s="1066">
        <v>2853</v>
      </c>
      <c r="R74" s="1060"/>
      <c r="S74" s="1060"/>
      <c r="T74" s="1060"/>
      <c r="U74" s="1060"/>
      <c r="V74" s="1060">
        <v>2676</v>
      </c>
      <c r="W74" s="1060"/>
      <c r="X74" s="1060"/>
      <c r="Y74" s="1060"/>
      <c r="Z74" s="1060"/>
      <c r="AA74" s="1060">
        <v>177</v>
      </c>
      <c r="AB74" s="1060"/>
      <c r="AC74" s="1060"/>
      <c r="AD74" s="1060"/>
      <c r="AE74" s="1060"/>
      <c r="AF74" s="1060">
        <v>168</v>
      </c>
      <c r="AG74" s="1060"/>
      <c r="AH74" s="1060"/>
      <c r="AI74" s="1060"/>
      <c r="AJ74" s="1060"/>
      <c r="AK74" s="1060" t="s">
        <v>595</v>
      </c>
      <c r="AL74" s="1060"/>
      <c r="AM74" s="1060"/>
      <c r="AN74" s="1060"/>
      <c r="AO74" s="1060"/>
      <c r="AP74" s="1060">
        <v>2209</v>
      </c>
      <c r="AQ74" s="1060"/>
      <c r="AR74" s="1060"/>
      <c r="AS74" s="1060"/>
      <c r="AT74" s="1060"/>
      <c r="AU74" s="1060">
        <v>908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604</v>
      </c>
      <c r="C75" s="1064"/>
      <c r="D75" s="1064"/>
      <c r="E75" s="1064"/>
      <c r="F75" s="1064"/>
      <c r="G75" s="1064"/>
      <c r="H75" s="1064"/>
      <c r="I75" s="1064"/>
      <c r="J75" s="1064"/>
      <c r="K75" s="1064"/>
      <c r="L75" s="1064"/>
      <c r="M75" s="1064"/>
      <c r="N75" s="1064"/>
      <c r="O75" s="1064"/>
      <c r="P75" s="1065"/>
      <c r="Q75" s="1067">
        <v>46</v>
      </c>
      <c r="R75" s="1068"/>
      <c r="S75" s="1068"/>
      <c r="T75" s="1068"/>
      <c r="U75" s="1069"/>
      <c r="V75" s="1070">
        <v>12</v>
      </c>
      <c r="W75" s="1068"/>
      <c r="X75" s="1068"/>
      <c r="Y75" s="1068"/>
      <c r="Z75" s="1069"/>
      <c r="AA75" s="1070">
        <v>34</v>
      </c>
      <c r="AB75" s="1068"/>
      <c r="AC75" s="1068"/>
      <c r="AD75" s="1068"/>
      <c r="AE75" s="1069"/>
      <c r="AF75" s="1070">
        <v>34</v>
      </c>
      <c r="AG75" s="1068"/>
      <c r="AH75" s="1068"/>
      <c r="AI75" s="1068"/>
      <c r="AJ75" s="1069"/>
      <c r="AK75" s="1070">
        <v>10</v>
      </c>
      <c r="AL75" s="1068"/>
      <c r="AM75" s="1068"/>
      <c r="AN75" s="1068"/>
      <c r="AO75" s="1069"/>
      <c r="AP75" s="1070" t="s">
        <v>610</v>
      </c>
      <c r="AQ75" s="1068"/>
      <c r="AR75" s="1068"/>
      <c r="AS75" s="1068"/>
      <c r="AT75" s="1069"/>
      <c r="AU75" s="1060" t="s">
        <v>595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605</v>
      </c>
      <c r="C76" s="1064"/>
      <c r="D76" s="1064"/>
      <c r="E76" s="1064"/>
      <c r="F76" s="1064"/>
      <c r="G76" s="1064"/>
      <c r="H76" s="1064"/>
      <c r="I76" s="1064"/>
      <c r="J76" s="1064"/>
      <c r="K76" s="1064"/>
      <c r="L76" s="1064"/>
      <c r="M76" s="1064"/>
      <c r="N76" s="1064"/>
      <c r="O76" s="1064"/>
      <c r="P76" s="1065"/>
      <c r="Q76" s="1067">
        <v>4386</v>
      </c>
      <c r="R76" s="1068"/>
      <c r="S76" s="1068"/>
      <c r="T76" s="1068"/>
      <c r="U76" s="1069"/>
      <c r="V76" s="1070">
        <v>4267</v>
      </c>
      <c r="W76" s="1068"/>
      <c r="X76" s="1068"/>
      <c r="Y76" s="1068"/>
      <c r="Z76" s="1069"/>
      <c r="AA76" s="1070">
        <v>119</v>
      </c>
      <c r="AB76" s="1068"/>
      <c r="AC76" s="1068"/>
      <c r="AD76" s="1068"/>
      <c r="AE76" s="1069"/>
      <c r="AF76" s="1070">
        <v>119</v>
      </c>
      <c r="AG76" s="1068"/>
      <c r="AH76" s="1068"/>
      <c r="AI76" s="1068"/>
      <c r="AJ76" s="1069"/>
      <c r="AK76" s="1070">
        <v>20</v>
      </c>
      <c r="AL76" s="1068"/>
      <c r="AM76" s="1068"/>
      <c r="AN76" s="1068"/>
      <c r="AO76" s="1069"/>
      <c r="AP76" s="1071">
        <v>813</v>
      </c>
      <c r="AQ76" s="1068"/>
      <c r="AR76" s="1068"/>
      <c r="AS76" s="1068"/>
      <c r="AT76" s="1069"/>
      <c r="AU76" s="1060">
        <v>332</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606</v>
      </c>
      <c r="C77" s="1064"/>
      <c r="D77" s="1064"/>
      <c r="E77" s="1064"/>
      <c r="F77" s="1064"/>
      <c r="G77" s="1064"/>
      <c r="H77" s="1064"/>
      <c r="I77" s="1064"/>
      <c r="J77" s="1064"/>
      <c r="K77" s="1064"/>
      <c r="L77" s="1064"/>
      <c r="M77" s="1064"/>
      <c r="N77" s="1064"/>
      <c r="O77" s="1064"/>
      <c r="P77" s="1065"/>
      <c r="Q77" s="1067">
        <v>203</v>
      </c>
      <c r="R77" s="1068"/>
      <c r="S77" s="1068"/>
      <c r="T77" s="1068"/>
      <c r="U77" s="1069"/>
      <c r="V77" s="1070">
        <v>192</v>
      </c>
      <c r="W77" s="1068"/>
      <c r="X77" s="1068"/>
      <c r="Y77" s="1068"/>
      <c r="Z77" s="1069"/>
      <c r="AA77" s="1070">
        <v>11</v>
      </c>
      <c r="AB77" s="1068"/>
      <c r="AC77" s="1068"/>
      <c r="AD77" s="1068"/>
      <c r="AE77" s="1069"/>
      <c r="AF77" s="1070">
        <v>11</v>
      </c>
      <c r="AG77" s="1068"/>
      <c r="AH77" s="1068"/>
      <c r="AI77" s="1068"/>
      <c r="AJ77" s="1069"/>
      <c r="AK77" s="1070">
        <v>1</v>
      </c>
      <c r="AL77" s="1068"/>
      <c r="AM77" s="1068"/>
      <c r="AN77" s="1068"/>
      <c r="AO77" s="1069"/>
      <c r="AP77" s="1071">
        <v>245</v>
      </c>
      <c r="AQ77" s="1068"/>
      <c r="AR77" s="1068"/>
      <c r="AS77" s="1068"/>
      <c r="AT77" s="1069"/>
      <c r="AU77" s="1060">
        <v>41</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607</v>
      </c>
      <c r="C78" s="1064"/>
      <c r="D78" s="1064"/>
      <c r="E78" s="1064"/>
      <c r="F78" s="1064"/>
      <c r="G78" s="1064"/>
      <c r="H78" s="1064"/>
      <c r="I78" s="1064"/>
      <c r="J78" s="1064"/>
      <c r="K78" s="1064"/>
      <c r="L78" s="1064"/>
      <c r="M78" s="1064"/>
      <c r="N78" s="1064"/>
      <c r="O78" s="1064"/>
      <c r="P78" s="1065"/>
      <c r="Q78" s="1066">
        <v>5</v>
      </c>
      <c r="R78" s="1060"/>
      <c r="S78" s="1060"/>
      <c r="T78" s="1060"/>
      <c r="U78" s="1060"/>
      <c r="V78" s="1060">
        <v>5</v>
      </c>
      <c r="W78" s="1060"/>
      <c r="X78" s="1060"/>
      <c r="Y78" s="1060"/>
      <c r="Z78" s="1060"/>
      <c r="AA78" s="1060">
        <v>0</v>
      </c>
      <c r="AB78" s="1060"/>
      <c r="AC78" s="1060"/>
      <c r="AD78" s="1060"/>
      <c r="AE78" s="1060"/>
      <c r="AF78" s="1060">
        <v>0</v>
      </c>
      <c r="AG78" s="1060"/>
      <c r="AH78" s="1060"/>
      <c r="AI78" s="1060"/>
      <c r="AJ78" s="1060"/>
      <c r="AK78" s="1060" t="s">
        <v>608</v>
      </c>
      <c r="AL78" s="1060"/>
      <c r="AM78" s="1060"/>
      <c r="AN78" s="1060"/>
      <c r="AO78" s="1060"/>
      <c r="AP78" s="1060" t="s">
        <v>595</v>
      </c>
      <c r="AQ78" s="1060"/>
      <c r="AR78" s="1060"/>
      <c r="AS78" s="1060"/>
      <c r="AT78" s="1060"/>
      <c r="AU78" s="1060" t="s">
        <v>595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7887</v>
      </c>
      <c r="AG88" s="1048"/>
      <c r="AH88" s="1048"/>
      <c r="AI88" s="1048"/>
      <c r="AJ88" s="1048"/>
      <c r="AK88" s="1052"/>
      <c r="AL88" s="1052"/>
      <c r="AM88" s="1052"/>
      <c r="AN88" s="1052"/>
      <c r="AO88" s="1052"/>
      <c r="AP88" s="1048">
        <v>3267</v>
      </c>
      <c r="AQ88" s="1048"/>
      <c r="AR88" s="1048"/>
      <c r="AS88" s="1048"/>
      <c r="AT88" s="1048"/>
      <c r="AU88" s="1048">
        <v>1280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73</v>
      </c>
      <c r="CS102" s="1040"/>
      <c r="CT102" s="1040"/>
      <c r="CU102" s="1040"/>
      <c r="CV102" s="1041"/>
      <c r="CW102" s="1039">
        <v>115</v>
      </c>
      <c r="CX102" s="1040"/>
      <c r="CY102" s="1040"/>
      <c r="CZ102" s="1040"/>
      <c r="DA102" s="1041"/>
      <c r="DB102" s="1039" t="s">
        <v>595</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304</v>
      </c>
      <c r="AG109" s="983"/>
      <c r="AH109" s="983"/>
      <c r="AI109" s="983"/>
      <c r="AJ109" s="984"/>
      <c r="AK109" s="985" t="s">
        <v>303</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304</v>
      </c>
      <c r="BW109" s="983"/>
      <c r="BX109" s="983"/>
      <c r="BY109" s="983"/>
      <c r="BZ109" s="984"/>
      <c r="CA109" s="985" t="s">
        <v>303</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304</v>
      </c>
      <c r="DM109" s="983"/>
      <c r="DN109" s="983"/>
      <c r="DO109" s="983"/>
      <c r="DP109" s="984"/>
      <c r="DQ109" s="985" t="s">
        <v>303</v>
      </c>
      <c r="DR109" s="983"/>
      <c r="DS109" s="983"/>
      <c r="DT109" s="983"/>
      <c r="DU109" s="984"/>
      <c r="DV109" s="985" t="s">
        <v>434</v>
      </c>
      <c r="DW109" s="983"/>
      <c r="DX109" s="983"/>
      <c r="DY109" s="983"/>
      <c r="DZ109" s="1014"/>
    </row>
    <row r="110" spans="1:131" s="246" customFormat="1" ht="26.25" customHeight="1">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6320029</v>
      </c>
      <c r="AB110" s="976"/>
      <c r="AC110" s="976"/>
      <c r="AD110" s="976"/>
      <c r="AE110" s="977"/>
      <c r="AF110" s="978">
        <v>6480148</v>
      </c>
      <c r="AG110" s="976"/>
      <c r="AH110" s="976"/>
      <c r="AI110" s="976"/>
      <c r="AJ110" s="977"/>
      <c r="AK110" s="978">
        <v>6585112</v>
      </c>
      <c r="AL110" s="976"/>
      <c r="AM110" s="976"/>
      <c r="AN110" s="976"/>
      <c r="AO110" s="977"/>
      <c r="AP110" s="979">
        <v>26.2</v>
      </c>
      <c r="AQ110" s="980"/>
      <c r="AR110" s="980"/>
      <c r="AS110" s="980"/>
      <c r="AT110" s="981"/>
      <c r="AU110" s="1015" t="s">
        <v>72</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63707284</v>
      </c>
      <c r="BR110" s="923"/>
      <c r="BS110" s="923"/>
      <c r="BT110" s="923"/>
      <c r="BU110" s="923"/>
      <c r="BV110" s="923">
        <v>62179315</v>
      </c>
      <c r="BW110" s="923"/>
      <c r="BX110" s="923"/>
      <c r="BY110" s="923"/>
      <c r="BZ110" s="923"/>
      <c r="CA110" s="923">
        <v>60241728</v>
      </c>
      <c r="CB110" s="923"/>
      <c r="CC110" s="923"/>
      <c r="CD110" s="923"/>
      <c r="CE110" s="923"/>
      <c r="CF110" s="947">
        <v>240.1</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388</v>
      </c>
      <c r="DH110" s="923"/>
      <c r="DI110" s="923"/>
      <c r="DJ110" s="923"/>
      <c r="DK110" s="923"/>
      <c r="DL110" s="923" t="s">
        <v>440</v>
      </c>
      <c r="DM110" s="923"/>
      <c r="DN110" s="923"/>
      <c r="DO110" s="923"/>
      <c r="DP110" s="923"/>
      <c r="DQ110" s="923" t="s">
        <v>440</v>
      </c>
      <c r="DR110" s="923"/>
      <c r="DS110" s="923"/>
      <c r="DT110" s="923"/>
      <c r="DU110" s="923"/>
      <c r="DV110" s="924" t="s">
        <v>440</v>
      </c>
      <c r="DW110" s="924"/>
      <c r="DX110" s="924"/>
      <c r="DY110" s="924"/>
      <c r="DZ110" s="925"/>
    </row>
    <row r="111" spans="1:131" s="246" customFormat="1" ht="26.25" customHeight="1">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388</v>
      </c>
      <c r="AB111" s="1004"/>
      <c r="AC111" s="1004"/>
      <c r="AD111" s="1004"/>
      <c r="AE111" s="1005"/>
      <c r="AF111" s="1006" t="s">
        <v>388</v>
      </c>
      <c r="AG111" s="1004"/>
      <c r="AH111" s="1004"/>
      <c r="AI111" s="1004"/>
      <c r="AJ111" s="1005"/>
      <c r="AK111" s="1006" t="s">
        <v>388</v>
      </c>
      <c r="AL111" s="1004"/>
      <c r="AM111" s="1004"/>
      <c r="AN111" s="1004"/>
      <c r="AO111" s="1005"/>
      <c r="AP111" s="1007" t="s">
        <v>440</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293584</v>
      </c>
      <c r="BR111" s="895"/>
      <c r="BS111" s="895"/>
      <c r="BT111" s="895"/>
      <c r="BU111" s="895"/>
      <c r="BV111" s="895">
        <v>266602</v>
      </c>
      <c r="BW111" s="895"/>
      <c r="BX111" s="895"/>
      <c r="BY111" s="895"/>
      <c r="BZ111" s="895"/>
      <c r="CA111" s="895">
        <v>234549</v>
      </c>
      <c r="CB111" s="895"/>
      <c r="CC111" s="895"/>
      <c r="CD111" s="895"/>
      <c r="CE111" s="895"/>
      <c r="CF111" s="956">
        <v>0.9</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388</v>
      </c>
      <c r="DM111" s="895"/>
      <c r="DN111" s="895"/>
      <c r="DO111" s="895"/>
      <c r="DP111" s="895"/>
      <c r="DQ111" s="895" t="s">
        <v>440</v>
      </c>
      <c r="DR111" s="895"/>
      <c r="DS111" s="895"/>
      <c r="DT111" s="895"/>
      <c r="DU111" s="895"/>
      <c r="DV111" s="872" t="s">
        <v>388</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v>9823</v>
      </c>
      <c r="AG112" s="858"/>
      <c r="AH112" s="858"/>
      <c r="AI112" s="858"/>
      <c r="AJ112" s="859"/>
      <c r="AK112" s="860">
        <v>26417</v>
      </c>
      <c r="AL112" s="858"/>
      <c r="AM112" s="858"/>
      <c r="AN112" s="858"/>
      <c r="AO112" s="859"/>
      <c r="AP112" s="905">
        <v>0.1</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16916612</v>
      </c>
      <c r="BR112" s="895"/>
      <c r="BS112" s="895"/>
      <c r="BT112" s="895"/>
      <c r="BU112" s="895"/>
      <c r="BV112" s="895">
        <v>16079663</v>
      </c>
      <c r="BW112" s="895"/>
      <c r="BX112" s="895"/>
      <c r="BY112" s="895"/>
      <c r="BZ112" s="895"/>
      <c r="CA112" s="895">
        <v>15052270</v>
      </c>
      <c r="CB112" s="895"/>
      <c r="CC112" s="895"/>
      <c r="CD112" s="895"/>
      <c r="CE112" s="895"/>
      <c r="CF112" s="956">
        <v>60</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290046</v>
      </c>
      <c r="DH112" s="895"/>
      <c r="DI112" s="895"/>
      <c r="DJ112" s="895"/>
      <c r="DK112" s="895"/>
      <c r="DL112" s="895">
        <v>265622</v>
      </c>
      <c r="DM112" s="895"/>
      <c r="DN112" s="895"/>
      <c r="DO112" s="895"/>
      <c r="DP112" s="895"/>
      <c r="DQ112" s="895">
        <v>234511</v>
      </c>
      <c r="DR112" s="895"/>
      <c r="DS112" s="895"/>
      <c r="DT112" s="895"/>
      <c r="DU112" s="895"/>
      <c r="DV112" s="872">
        <v>0.9</v>
      </c>
      <c r="DW112" s="872"/>
      <c r="DX112" s="872"/>
      <c r="DY112" s="872"/>
      <c r="DZ112" s="873"/>
    </row>
    <row r="113" spans="1:130" s="246" customFormat="1" ht="26.25" customHeight="1">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1519191</v>
      </c>
      <c r="AB113" s="1004"/>
      <c r="AC113" s="1004"/>
      <c r="AD113" s="1004"/>
      <c r="AE113" s="1005"/>
      <c r="AF113" s="1006">
        <v>1637357</v>
      </c>
      <c r="AG113" s="1004"/>
      <c r="AH113" s="1004"/>
      <c r="AI113" s="1004"/>
      <c r="AJ113" s="1005"/>
      <c r="AK113" s="1006">
        <v>1514293</v>
      </c>
      <c r="AL113" s="1004"/>
      <c r="AM113" s="1004"/>
      <c r="AN113" s="1004"/>
      <c r="AO113" s="1005"/>
      <c r="AP113" s="1007">
        <v>6</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1882904</v>
      </c>
      <c r="BR113" s="895"/>
      <c r="BS113" s="895"/>
      <c r="BT113" s="895"/>
      <c r="BU113" s="895"/>
      <c r="BV113" s="895">
        <v>1580414</v>
      </c>
      <c r="BW113" s="895"/>
      <c r="BX113" s="895"/>
      <c r="BY113" s="895"/>
      <c r="BZ113" s="895"/>
      <c r="CA113" s="895">
        <v>1280172</v>
      </c>
      <c r="CB113" s="895"/>
      <c r="CC113" s="895"/>
      <c r="CD113" s="895"/>
      <c r="CE113" s="895"/>
      <c r="CF113" s="956">
        <v>5.0999999999999996</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3351</v>
      </c>
      <c r="DH113" s="858"/>
      <c r="DI113" s="858"/>
      <c r="DJ113" s="858"/>
      <c r="DK113" s="859"/>
      <c r="DL113" s="860">
        <v>883</v>
      </c>
      <c r="DM113" s="858"/>
      <c r="DN113" s="858"/>
      <c r="DO113" s="858"/>
      <c r="DP113" s="859"/>
      <c r="DQ113" s="860" t="s">
        <v>440</v>
      </c>
      <c r="DR113" s="858"/>
      <c r="DS113" s="858"/>
      <c r="DT113" s="858"/>
      <c r="DU113" s="859"/>
      <c r="DV113" s="905" t="s">
        <v>388</v>
      </c>
      <c r="DW113" s="906"/>
      <c r="DX113" s="906"/>
      <c r="DY113" s="906"/>
      <c r="DZ113" s="907"/>
    </row>
    <row r="114" spans="1:130" s="246" customFormat="1" ht="26.25" customHeight="1">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413592</v>
      </c>
      <c r="AB114" s="858"/>
      <c r="AC114" s="858"/>
      <c r="AD114" s="858"/>
      <c r="AE114" s="859"/>
      <c r="AF114" s="860">
        <v>417830</v>
      </c>
      <c r="AG114" s="858"/>
      <c r="AH114" s="858"/>
      <c r="AI114" s="858"/>
      <c r="AJ114" s="859"/>
      <c r="AK114" s="860">
        <v>429335</v>
      </c>
      <c r="AL114" s="858"/>
      <c r="AM114" s="858"/>
      <c r="AN114" s="858"/>
      <c r="AO114" s="859"/>
      <c r="AP114" s="905">
        <v>1.7</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6535388</v>
      </c>
      <c r="BR114" s="895"/>
      <c r="BS114" s="895"/>
      <c r="BT114" s="895"/>
      <c r="BU114" s="895"/>
      <c r="BV114" s="895">
        <v>6511319</v>
      </c>
      <c r="BW114" s="895"/>
      <c r="BX114" s="895"/>
      <c r="BY114" s="895"/>
      <c r="BZ114" s="895"/>
      <c r="CA114" s="895">
        <v>6268835</v>
      </c>
      <c r="CB114" s="895"/>
      <c r="CC114" s="895"/>
      <c r="CD114" s="895"/>
      <c r="CE114" s="895"/>
      <c r="CF114" s="956">
        <v>25</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440</v>
      </c>
      <c r="DM114" s="858"/>
      <c r="DN114" s="858"/>
      <c r="DO114" s="858"/>
      <c r="DP114" s="859"/>
      <c r="DQ114" s="860" t="s">
        <v>388</v>
      </c>
      <c r="DR114" s="858"/>
      <c r="DS114" s="858"/>
      <c r="DT114" s="858"/>
      <c r="DU114" s="859"/>
      <c r="DV114" s="905" t="s">
        <v>388</v>
      </c>
      <c r="DW114" s="906"/>
      <c r="DX114" s="906"/>
      <c r="DY114" s="906"/>
      <c r="DZ114" s="907"/>
    </row>
    <row r="115" spans="1:130" s="246" customFormat="1" ht="26.25" customHeight="1">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38568</v>
      </c>
      <c r="AB115" s="1004"/>
      <c r="AC115" s="1004"/>
      <c r="AD115" s="1004"/>
      <c r="AE115" s="1005"/>
      <c r="AF115" s="1006">
        <v>29296</v>
      </c>
      <c r="AG115" s="1004"/>
      <c r="AH115" s="1004"/>
      <c r="AI115" s="1004"/>
      <c r="AJ115" s="1005"/>
      <c r="AK115" s="1006">
        <v>33848</v>
      </c>
      <c r="AL115" s="1004"/>
      <c r="AM115" s="1004"/>
      <c r="AN115" s="1004"/>
      <c r="AO115" s="1005"/>
      <c r="AP115" s="1007">
        <v>0.1</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7711</v>
      </c>
      <c r="BR115" s="895"/>
      <c r="BS115" s="895"/>
      <c r="BT115" s="895"/>
      <c r="BU115" s="895"/>
      <c r="BV115" s="895">
        <v>18472</v>
      </c>
      <c r="BW115" s="895"/>
      <c r="BX115" s="895"/>
      <c r="BY115" s="895"/>
      <c r="BZ115" s="895"/>
      <c r="CA115" s="895">
        <v>7304</v>
      </c>
      <c r="CB115" s="895"/>
      <c r="CC115" s="895"/>
      <c r="CD115" s="895"/>
      <c r="CE115" s="895"/>
      <c r="CF115" s="956">
        <v>0</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388</v>
      </c>
      <c r="DH115" s="858"/>
      <c r="DI115" s="858"/>
      <c r="DJ115" s="858"/>
      <c r="DK115" s="859"/>
      <c r="DL115" s="860" t="s">
        <v>388</v>
      </c>
      <c r="DM115" s="858"/>
      <c r="DN115" s="858"/>
      <c r="DO115" s="858"/>
      <c r="DP115" s="859"/>
      <c r="DQ115" s="860" t="s">
        <v>440</v>
      </c>
      <c r="DR115" s="858"/>
      <c r="DS115" s="858"/>
      <c r="DT115" s="858"/>
      <c r="DU115" s="859"/>
      <c r="DV115" s="905" t="s">
        <v>388</v>
      </c>
      <c r="DW115" s="906"/>
      <c r="DX115" s="906"/>
      <c r="DY115" s="906"/>
      <c r="DZ115" s="907"/>
    </row>
    <row r="116" spans="1:130" s="246" customFormat="1" ht="26.25" customHeight="1">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67</v>
      </c>
      <c r="AB116" s="858"/>
      <c r="AC116" s="858"/>
      <c r="AD116" s="858"/>
      <c r="AE116" s="859"/>
      <c r="AF116" s="860">
        <v>81</v>
      </c>
      <c r="AG116" s="858"/>
      <c r="AH116" s="858"/>
      <c r="AI116" s="858"/>
      <c r="AJ116" s="859"/>
      <c r="AK116" s="860">
        <v>54</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388</v>
      </c>
      <c r="BR116" s="895"/>
      <c r="BS116" s="895"/>
      <c r="BT116" s="895"/>
      <c r="BU116" s="895"/>
      <c r="BV116" s="895" t="s">
        <v>388</v>
      </c>
      <c r="BW116" s="895"/>
      <c r="BX116" s="895"/>
      <c r="BY116" s="895"/>
      <c r="BZ116" s="895"/>
      <c r="CA116" s="895" t="s">
        <v>440</v>
      </c>
      <c r="CB116" s="895"/>
      <c r="CC116" s="895"/>
      <c r="CD116" s="895"/>
      <c r="CE116" s="895"/>
      <c r="CF116" s="956" t="s">
        <v>388</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440</v>
      </c>
      <c r="DM116" s="858"/>
      <c r="DN116" s="858"/>
      <c r="DO116" s="858"/>
      <c r="DP116" s="859"/>
      <c r="DQ116" s="860" t="s">
        <v>440</v>
      </c>
      <c r="DR116" s="858"/>
      <c r="DS116" s="858"/>
      <c r="DT116" s="858"/>
      <c r="DU116" s="859"/>
      <c r="DV116" s="905" t="s">
        <v>388</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8291447</v>
      </c>
      <c r="AB117" s="990"/>
      <c r="AC117" s="990"/>
      <c r="AD117" s="990"/>
      <c r="AE117" s="991"/>
      <c r="AF117" s="992">
        <v>8574535</v>
      </c>
      <c r="AG117" s="990"/>
      <c r="AH117" s="990"/>
      <c r="AI117" s="990"/>
      <c r="AJ117" s="991"/>
      <c r="AK117" s="992">
        <v>8589059</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388</v>
      </c>
      <c r="BW117" s="895"/>
      <c r="BX117" s="895"/>
      <c r="BY117" s="895"/>
      <c r="BZ117" s="895"/>
      <c r="CA117" s="895" t="s">
        <v>388</v>
      </c>
      <c r="CB117" s="895"/>
      <c r="CC117" s="895"/>
      <c r="CD117" s="895"/>
      <c r="CE117" s="895"/>
      <c r="CF117" s="956" t="s">
        <v>388</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388</v>
      </c>
      <c r="DM117" s="858"/>
      <c r="DN117" s="858"/>
      <c r="DO117" s="858"/>
      <c r="DP117" s="859"/>
      <c r="DQ117" s="860" t="s">
        <v>388</v>
      </c>
      <c r="DR117" s="858"/>
      <c r="DS117" s="858"/>
      <c r="DT117" s="858"/>
      <c r="DU117" s="859"/>
      <c r="DV117" s="905" t="s">
        <v>388</v>
      </c>
      <c r="DW117" s="906"/>
      <c r="DX117" s="906"/>
      <c r="DY117" s="906"/>
      <c r="DZ117" s="907"/>
    </row>
    <row r="118" spans="1:130" s="246" customFormat="1" ht="26.25" customHeight="1">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304</v>
      </c>
      <c r="AG118" s="983"/>
      <c r="AH118" s="983"/>
      <c r="AI118" s="983"/>
      <c r="AJ118" s="984"/>
      <c r="AK118" s="985" t="s">
        <v>303</v>
      </c>
      <c r="AL118" s="983"/>
      <c r="AM118" s="983"/>
      <c r="AN118" s="983"/>
      <c r="AO118" s="984"/>
      <c r="AP118" s="986" t="s">
        <v>434</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137</v>
      </c>
      <c r="BW118" s="926"/>
      <c r="BX118" s="926"/>
      <c r="BY118" s="926"/>
      <c r="BZ118" s="926"/>
      <c r="CA118" s="926" t="s">
        <v>464</v>
      </c>
      <c r="CB118" s="926"/>
      <c r="CC118" s="926"/>
      <c r="CD118" s="926"/>
      <c r="CE118" s="926"/>
      <c r="CF118" s="956" t="s">
        <v>465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467</v>
      </c>
      <c r="DM118" s="858"/>
      <c r="DN118" s="858"/>
      <c r="DO118" s="858"/>
      <c r="DP118" s="859"/>
      <c r="DQ118" s="860" t="s">
        <v>137</v>
      </c>
      <c r="DR118" s="858"/>
      <c r="DS118" s="858"/>
      <c r="DT118" s="858"/>
      <c r="DU118" s="859"/>
      <c r="DV118" s="905" t="s">
        <v>468</v>
      </c>
      <c r="DW118" s="906"/>
      <c r="DX118" s="906"/>
      <c r="DY118" s="906"/>
      <c r="DZ118" s="907"/>
    </row>
    <row r="119" spans="1:130" s="246" customFormat="1" ht="26.25" customHeight="1">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469</v>
      </c>
      <c r="BP119" s="959"/>
      <c r="BQ119" s="963">
        <v>89343483</v>
      </c>
      <c r="BR119" s="926"/>
      <c r="BS119" s="926"/>
      <c r="BT119" s="926"/>
      <c r="BU119" s="926"/>
      <c r="BV119" s="926">
        <v>86635785</v>
      </c>
      <c r="BW119" s="926"/>
      <c r="BX119" s="926"/>
      <c r="BY119" s="926"/>
      <c r="BZ119" s="926"/>
      <c r="CA119" s="926">
        <v>83084858</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187</v>
      </c>
      <c r="DH119" s="841"/>
      <c r="DI119" s="841"/>
      <c r="DJ119" s="841"/>
      <c r="DK119" s="842"/>
      <c r="DL119" s="843">
        <v>97</v>
      </c>
      <c r="DM119" s="841"/>
      <c r="DN119" s="841"/>
      <c r="DO119" s="841"/>
      <c r="DP119" s="842"/>
      <c r="DQ119" s="843">
        <v>38</v>
      </c>
      <c r="DR119" s="841"/>
      <c r="DS119" s="841"/>
      <c r="DT119" s="841"/>
      <c r="DU119" s="842"/>
      <c r="DV119" s="929">
        <v>0</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471</v>
      </c>
      <c r="AG120" s="858"/>
      <c r="AH120" s="858"/>
      <c r="AI120" s="858"/>
      <c r="AJ120" s="859"/>
      <c r="AK120" s="860" t="s">
        <v>137</v>
      </c>
      <c r="AL120" s="858"/>
      <c r="AM120" s="858"/>
      <c r="AN120" s="858"/>
      <c r="AO120" s="859"/>
      <c r="AP120" s="905" t="s">
        <v>137</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6308243</v>
      </c>
      <c r="BR120" s="923"/>
      <c r="BS120" s="923"/>
      <c r="BT120" s="923"/>
      <c r="BU120" s="923"/>
      <c r="BV120" s="923">
        <v>6287101</v>
      </c>
      <c r="BW120" s="923"/>
      <c r="BX120" s="923"/>
      <c r="BY120" s="923"/>
      <c r="BZ120" s="923"/>
      <c r="CA120" s="923">
        <v>6231660</v>
      </c>
      <c r="CB120" s="923"/>
      <c r="CC120" s="923"/>
      <c r="CD120" s="923"/>
      <c r="CE120" s="923"/>
      <c r="CF120" s="947">
        <v>24.8</v>
      </c>
      <c r="CG120" s="948"/>
      <c r="CH120" s="948"/>
      <c r="CI120" s="948"/>
      <c r="CJ120" s="948"/>
      <c r="CK120" s="949" t="s">
        <v>474</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12384701</v>
      </c>
      <c r="DH120" s="923"/>
      <c r="DI120" s="923"/>
      <c r="DJ120" s="923"/>
      <c r="DK120" s="923"/>
      <c r="DL120" s="923">
        <v>11860374</v>
      </c>
      <c r="DM120" s="923"/>
      <c r="DN120" s="923"/>
      <c r="DO120" s="923"/>
      <c r="DP120" s="923"/>
      <c r="DQ120" s="923">
        <v>11128930</v>
      </c>
      <c r="DR120" s="923"/>
      <c r="DS120" s="923"/>
      <c r="DT120" s="923"/>
      <c r="DU120" s="923"/>
      <c r="DV120" s="924">
        <v>44.4</v>
      </c>
      <c r="DW120" s="924"/>
      <c r="DX120" s="924"/>
      <c r="DY120" s="924"/>
      <c r="DZ120" s="925"/>
    </row>
    <row r="121" spans="1:130" s="246" customFormat="1" ht="26.25" customHeight="1">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38561</v>
      </c>
      <c r="AB121" s="858"/>
      <c r="AC121" s="858"/>
      <c r="AD121" s="858"/>
      <c r="AE121" s="859"/>
      <c r="AF121" s="860">
        <v>29180</v>
      </c>
      <c r="AG121" s="858"/>
      <c r="AH121" s="858"/>
      <c r="AI121" s="858"/>
      <c r="AJ121" s="859"/>
      <c r="AK121" s="860">
        <v>33782</v>
      </c>
      <c r="AL121" s="858"/>
      <c r="AM121" s="858"/>
      <c r="AN121" s="858"/>
      <c r="AO121" s="859"/>
      <c r="AP121" s="905">
        <v>0.1</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4262151</v>
      </c>
      <c r="BR121" s="895"/>
      <c r="BS121" s="895"/>
      <c r="BT121" s="895"/>
      <c r="BU121" s="895"/>
      <c r="BV121" s="895">
        <v>4078381</v>
      </c>
      <c r="BW121" s="895"/>
      <c r="BX121" s="895"/>
      <c r="BY121" s="895"/>
      <c r="BZ121" s="895"/>
      <c r="CA121" s="895">
        <v>3981450</v>
      </c>
      <c r="CB121" s="895"/>
      <c r="CC121" s="895"/>
      <c r="CD121" s="895"/>
      <c r="CE121" s="895"/>
      <c r="CF121" s="956">
        <v>15.9</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4456358</v>
      </c>
      <c r="DH121" s="895"/>
      <c r="DI121" s="895"/>
      <c r="DJ121" s="895"/>
      <c r="DK121" s="895"/>
      <c r="DL121" s="895">
        <v>4152052</v>
      </c>
      <c r="DM121" s="895"/>
      <c r="DN121" s="895"/>
      <c r="DO121" s="895"/>
      <c r="DP121" s="895"/>
      <c r="DQ121" s="895">
        <v>3865646</v>
      </c>
      <c r="DR121" s="895"/>
      <c r="DS121" s="895"/>
      <c r="DT121" s="895"/>
      <c r="DU121" s="895"/>
      <c r="DV121" s="872">
        <v>15.4</v>
      </c>
      <c r="DW121" s="872"/>
      <c r="DX121" s="872"/>
      <c r="DY121" s="872"/>
      <c r="DZ121" s="873"/>
    </row>
    <row r="122" spans="1:130" s="246" customFormat="1" ht="26.25" customHeight="1">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465</v>
      </c>
      <c r="AG122" s="858"/>
      <c r="AH122" s="858"/>
      <c r="AI122" s="858"/>
      <c r="AJ122" s="859"/>
      <c r="AK122" s="860" t="s">
        <v>478</v>
      </c>
      <c r="AL122" s="858"/>
      <c r="AM122" s="858"/>
      <c r="AN122" s="858"/>
      <c r="AO122" s="859"/>
      <c r="AP122" s="905" t="s">
        <v>137</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57587912</v>
      </c>
      <c r="BR122" s="926"/>
      <c r="BS122" s="926"/>
      <c r="BT122" s="926"/>
      <c r="BU122" s="926"/>
      <c r="BV122" s="926">
        <v>56539322</v>
      </c>
      <c r="BW122" s="926"/>
      <c r="BX122" s="926"/>
      <c r="BY122" s="926"/>
      <c r="BZ122" s="926"/>
      <c r="CA122" s="926">
        <v>55252253</v>
      </c>
      <c r="CB122" s="926"/>
      <c r="CC122" s="926"/>
      <c r="CD122" s="926"/>
      <c r="CE122" s="926"/>
      <c r="CF122" s="927">
        <v>220.2</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75553</v>
      </c>
      <c r="DH122" s="895"/>
      <c r="DI122" s="895"/>
      <c r="DJ122" s="895"/>
      <c r="DK122" s="895"/>
      <c r="DL122" s="895">
        <v>67237</v>
      </c>
      <c r="DM122" s="895"/>
      <c r="DN122" s="895"/>
      <c r="DO122" s="895"/>
      <c r="DP122" s="895"/>
      <c r="DQ122" s="895">
        <v>57694</v>
      </c>
      <c r="DR122" s="895"/>
      <c r="DS122" s="895"/>
      <c r="DT122" s="895"/>
      <c r="DU122" s="895"/>
      <c r="DV122" s="872">
        <v>0.2</v>
      </c>
      <c r="DW122" s="872"/>
      <c r="DX122" s="872"/>
      <c r="DY122" s="872"/>
      <c r="DZ122" s="873"/>
    </row>
    <row r="123" spans="1:130" s="246" customFormat="1" ht="26.25" customHeight="1">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137</v>
      </c>
      <c r="AG123" s="858"/>
      <c r="AH123" s="858"/>
      <c r="AI123" s="858"/>
      <c r="AJ123" s="859"/>
      <c r="AK123" s="860" t="s">
        <v>467</v>
      </c>
      <c r="AL123" s="858"/>
      <c r="AM123" s="858"/>
      <c r="AN123" s="858"/>
      <c r="AO123" s="859"/>
      <c r="AP123" s="905" t="s">
        <v>465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481</v>
      </c>
      <c r="BP123" s="959"/>
      <c r="BQ123" s="913">
        <v>68158306</v>
      </c>
      <c r="BR123" s="914"/>
      <c r="BS123" s="914"/>
      <c r="BT123" s="914"/>
      <c r="BU123" s="914"/>
      <c r="BV123" s="914">
        <v>66904804</v>
      </c>
      <c r="BW123" s="914"/>
      <c r="BX123" s="914"/>
      <c r="BY123" s="914"/>
      <c r="BZ123" s="914"/>
      <c r="CA123" s="914">
        <v>65465363</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483</v>
      </c>
      <c r="DH123" s="858"/>
      <c r="DI123" s="858"/>
      <c r="DJ123" s="858"/>
      <c r="DK123" s="859"/>
      <c r="DL123" s="860" t="s">
        <v>137</v>
      </c>
      <c r="DM123" s="858"/>
      <c r="DN123" s="858"/>
      <c r="DO123" s="858"/>
      <c r="DP123" s="859"/>
      <c r="DQ123" s="860" t="s">
        <v>468</v>
      </c>
      <c r="DR123" s="858"/>
      <c r="DS123" s="858"/>
      <c r="DT123" s="858"/>
      <c r="DU123" s="859"/>
      <c r="DV123" s="905" t="s">
        <v>484</v>
      </c>
      <c r="DW123" s="906"/>
      <c r="DX123" s="906"/>
      <c r="DY123" s="906"/>
      <c r="DZ123" s="907"/>
    </row>
    <row r="124" spans="1:130" s="246" customFormat="1" ht="26.25" customHeight="1" thickBot="1">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467</v>
      </c>
      <c r="AB124" s="858"/>
      <c r="AC124" s="858"/>
      <c r="AD124" s="858"/>
      <c r="AE124" s="859"/>
      <c r="AF124" s="860" t="s">
        <v>137</v>
      </c>
      <c r="AG124" s="858"/>
      <c r="AH124" s="858"/>
      <c r="AI124" s="858"/>
      <c r="AJ124" s="859"/>
      <c r="AK124" s="860" t="s">
        <v>485</v>
      </c>
      <c r="AL124" s="858"/>
      <c r="AM124" s="858"/>
      <c r="AN124" s="858"/>
      <c r="AO124" s="859"/>
      <c r="AP124" s="905" t="s">
        <v>137</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84.4</v>
      </c>
      <c r="BR124" s="912"/>
      <c r="BS124" s="912"/>
      <c r="BT124" s="912"/>
      <c r="BU124" s="912"/>
      <c r="BV124" s="912">
        <v>78.7</v>
      </c>
      <c r="BW124" s="912"/>
      <c r="BX124" s="912"/>
      <c r="BY124" s="912"/>
      <c r="BZ124" s="912"/>
      <c r="CA124" s="912">
        <v>70.2</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t="s">
        <v>467</v>
      </c>
      <c r="DH124" s="841"/>
      <c r="DI124" s="841"/>
      <c r="DJ124" s="841"/>
      <c r="DK124" s="842"/>
      <c r="DL124" s="843" t="s">
        <v>485</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467</v>
      </c>
      <c r="AG125" s="858"/>
      <c r="AH125" s="858"/>
      <c r="AI125" s="858"/>
      <c r="AJ125" s="859"/>
      <c r="AK125" s="860" t="s">
        <v>478</v>
      </c>
      <c r="AL125" s="858"/>
      <c r="AM125" s="858"/>
      <c r="AN125" s="858"/>
      <c r="AO125" s="859"/>
      <c r="AP125" s="905" t="s">
        <v>485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467</v>
      </c>
      <c r="DM125" s="923"/>
      <c r="DN125" s="923"/>
      <c r="DO125" s="923"/>
      <c r="DP125" s="923"/>
      <c r="DQ125" s="923" t="s">
        <v>483</v>
      </c>
      <c r="DR125" s="923"/>
      <c r="DS125" s="923"/>
      <c r="DT125" s="923"/>
      <c r="DU125" s="923"/>
      <c r="DV125" s="924" t="s">
        <v>484</v>
      </c>
      <c r="DW125" s="924"/>
      <c r="DX125" s="924"/>
      <c r="DY125" s="924"/>
      <c r="DZ125" s="925"/>
    </row>
    <row r="126" spans="1:130" s="246" customFormat="1" ht="26.25" customHeight="1" thickBot="1">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v>
      </c>
      <c r="AB126" s="858"/>
      <c r="AC126" s="858"/>
      <c r="AD126" s="858"/>
      <c r="AE126" s="859"/>
      <c r="AF126" s="860">
        <v>116</v>
      </c>
      <c r="AG126" s="858"/>
      <c r="AH126" s="858"/>
      <c r="AI126" s="858"/>
      <c r="AJ126" s="859"/>
      <c r="AK126" s="860">
        <v>66</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465</v>
      </c>
      <c r="DH126" s="895"/>
      <c r="DI126" s="895"/>
      <c r="DJ126" s="895"/>
      <c r="DK126" s="895"/>
      <c r="DL126" s="895" t="s">
        <v>467</v>
      </c>
      <c r="DM126" s="895"/>
      <c r="DN126" s="895"/>
      <c r="DO126" s="895"/>
      <c r="DP126" s="895"/>
      <c r="DQ126" s="895" t="s">
        <v>485</v>
      </c>
      <c r="DR126" s="895"/>
      <c r="DS126" s="895"/>
      <c r="DT126" s="895"/>
      <c r="DU126" s="895"/>
      <c r="DV126" s="872" t="s">
        <v>137</v>
      </c>
      <c r="DW126" s="872"/>
      <c r="DX126" s="872"/>
      <c r="DY126" s="872"/>
      <c r="DZ126" s="873"/>
    </row>
    <row r="127" spans="1:130" s="246" customFormat="1" ht="26.25" customHeight="1">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492</v>
      </c>
      <c r="AB127" s="858"/>
      <c r="AC127" s="858"/>
      <c r="AD127" s="858"/>
      <c r="AE127" s="859"/>
      <c r="AF127" s="860" t="s">
        <v>137</v>
      </c>
      <c r="AG127" s="858"/>
      <c r="AH127" s="858"/>
      <c r="AI127" s="858"/>
      <c r="AJ127" s="859"/>
      <c r="AK127" s="860" t="s">
        <v>492</v>
      </c>
      <c r="AL127" s="858"/>
      <c r="AM127" s="858"/>
      <c r="AN127" s="858"/>
      <c r="AO127" s="859"/>
      <c r="AP127" s="905" t="s">
        <v>137</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467</v>
      </c>
      <c r="DH127" s="895"/>
      <c r="DI127" s="895"/>
      <c r="DJ127" s="895"/>
      <c r="DK127" s="895"/>
      <c r="DL127" s="895" t="s">
        <v>137</v>
      </c>
      <c r="DM127" s="895"/>
      <c r="DN127" s="895"/>
      <c r="DO127" s="895"/>
      <c r="DP127" s="895"/>
      <c r="DQ127" s="895" t="s">
        <v>137</v>
      </c>
      <c r="DR127" s="895"/>
      <c r="DS127" s="895"/>
      <c r="DT127" s="895"/>
      <c r="DU127" s="895"/>
      <c r="DV127" s="872" t="s">
        <v>467</v>
      </c>
      <c r="DW127" s="872"/>
      <c r="DX127" s="872"/>
      <c r="DY127" s="872"/>
      <c r="DZ127" s="873"/>
    </row>
    <row r="128" spans="1:130" s="246" customFormat="1" ht="26.25" customHeight="1" thickBot="1">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1198596</v>
      </c>
      <c r="AB128" s="879"/>
      <c r="AC128" s="879"/>
      <c r="AD128" s="879"/>
      <c r="AE128" s="880"/>
      <c r="AF128" s="881">
        <v>1260599</v>
      </c>
      <c r="AG128" s="879"/>
      <c r="AH128" s="879"/>
      <c r="AI128" s="879"/>
      <c r="AJ128" s="880"/>
      <c r="AK128" s="881">
        <v>1256016</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468</v>
      </c>
      <c r="BG128" s="865"/>
      <c r="BH128" s="865"/>
      <c r="BI128" s="865"/>
      <c r="BJ128" s="865"/>
      <c r="BK128" s="865"/>
      <c r="BL128" s="888"/>
      <c r="BM128" s="864">
        <v>11.79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7711</v>
      </c>
      <c r="DH128" s="869"/>
      <c r="DI128" s="869"/>
      <c r="DJ128" s="869"/>
      <c r="DK128" s="869"/>
      <c r="DL128" s="869">
        <v>18472</v>
      </c>
      <c r="DM128" s="869"/>
      <c r="DN128" s="869"/>
      <c r="DO128" s="869"/>
      <c r="DP128" s="869"/>
      <c r="DQ128" s="869">
        <v>7304</v>
      </c>
      <c r="DR128" s="869"/>
      <c r="DS128" s="869"/>
      <c r="DT128" s="869"/>
      <c r="DU128" s="869"/>
      <c r="DV128" s="870">
        <v>0</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30041290</v>
      </c>
      <c r="AB129" s="858"/>
      <c r="AC129" s="858"/>
      <c r="AD129" s="858"/>
      <c r="AE129" s="859"/>
      <c r="AF129" s="860">
        <v>30135616</v>
      </c>
      <c r="AG129" s="858"/>
      <c r="AH129" s="858"/>
      <c r="AI129" s="858"/>
      <c r="AJ129" s="859"/>
      <c r="AK129" s="860">
        <v>30268878</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137</v>
      </c>
      <c r="BG129" s="848"/>
      <c r="BH129" s="848"/>
      <c r="BI129" s="848"/>
      <c r="BJ129" s="848"/>
      <c r="BK129" s="848"/>
      <c r="BL129" s="849"/>
      <c r="BM129" s="847">
        <v>16.79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4950149</v>
      </c>
      <c r="AB130" s="858"/>
      <c r="AC130" s="858"/>
      <c r="AD130" s="858"/>
      <c r="AE130" s="859"/>
      <c r="AF130" s="860">
        <v>5085393</v>
      </c>
      <c r="AG130" s="858"/>
      <c r="AH130" s="858"/>
      <c r="AI130" s="858"/>
      <c r="AJ130" s="859"/>
      <c r="AK130" s="860">
        <v>5182378</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25091141</v>
      </c>
      <c r="AB131" s="841"/>
      <c r="AC131" s="841"/>
      <c r="AD131" s="841"/>
      <c r="AE131" s="842"/>
      <c r="AF131" s="843">
        <v>25050223</v>
      </c>
      <c r="AG131" s="841"/>
      <c r="AH131" s="841"/>
      <c r="AI131" s="841"/>
      <c r="AJ131" s="842"/>
      <c r="AK131" s="843">
        <v>25086500</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70.2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8.5396754179999999</v>
      </c>
      <c r="AB132" s="821"/>
      <c r="AC132" s="821"/>
      <c r="AD132" s="821"/>
      <c r="AE132" s="822"/>
      <c r="AF132" s="823">
        <v>8.8963000450000003</v>
      </c>
      <c r="AG132" s="821"/>
      <c r="AH132" s="821"/>
      <c r="AI132" s="821"/>
      <c r="AJ132" s="822"/>
      <c r="AK132" s="823">
        <v>8.5729974290000008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8.1999999999999993</v>
      </c>
      <c r="AB133" s="800"/>
      <c r="AC133" s="800"/>
      <c r="AD133" s="800"/>
      <c r="AE133" s="801"/>
      <c r="AF133" s="799">
        <v>8.3000000000000007</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898dxr+gvQKzPksWQwqqQdZSj/SOHLv6x/15KlIjdVZui+5z/lk8wSBDhmIi0N2Upi0kGPhfe7ivLMfp4MupDw==" saltValue="0V+vkVNf2E2ZIl5sCRlN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61"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pjDMR9VfRH4EsLI3E/c2WUYJ/AD5mkMsV8hzmZggdP2WwM/AqNUHCvP30t68fMDItbHPaYG2uH3slOIRmrWgWg==" saltValue="ww3/HMVbkQTxf7+DEov5k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67"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U9xNYXOfj6tGwQ7s7C4ssghR9vh9fGkboxZXxBBPG+5VP2Wo5hynUDMlVyrZcJGRkUrfsfxLwWFa06CwjmR6A==" saltValue="aFwPxZcYyIqPn6Lrsr5HR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520</v>
      </c>
      <c r="AL9" s="1228"/>
      <c r="AM9" s="1228"/>
      <c r="AN9" s="1229"/>
      <c r="AO9" s="312">
        <v>6883667</v>
      </c>
      <c r="AP9" s="312">
        <v>47905</v>
      </c>
      <c r="AQ9" s="313">
        <v>56039</v>
      </c>
      <c r="AR9" s="314">
        <v>-14.5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521</v>
      </c>
      <c r="AL10" s="1228"/>
      <c r="AM10" s="1228"/>
      <c r="AN10" s="1229"/>
      <c r="AO10" s="315">
        <v>173346</v>
      </c>
      <c r="AP10" s="315">
        <v>1206</v>
      </c>
      <c r="AQ10" s="316">
        <v>5459</v>
      </c>
      <c r="AR10" s="317">
        <v>-77.900000000000006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522</v>
      </c>
      <c r="AL11" s="1228"/>
      <c r="AM11" s="1228"/>
      <c r="AN11" s="1229"/>
      <c r="AO11" s="315">
        <v>1593072</v>
      </c>
      <c r="AP11" s="315">
        <v>11087</v>
      </c>
      <c r="AQ11" s="316">
        <v>3948</v>
      </c>
      <c r="AR11" s="317">
        <v>180.8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523</v>
      </c>
      <c r="AL12" s="1228"/>
      <c r="AM12" s="1228"/>
      <c r="AN12" s="1229"/>
      <c r="AO12" s="315" t="s">
        <v>524</v>
      </c>
      <c r="AP12" s="315" t="s">
        <v>524</v>
      </c>
      <c r="AQ12" s="316">
        <v>1423</v>
      </c>
      <c r="AR12" s="317" t="s">
        <v>524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525</v>
      </c>
      <c r="AL13" s="1228"/>
      <c r="AM13" s="1228"/>
      <c r="AN13" s="1229"/>
      <c r="AO13" s="315" t="s">
        <v>524</v>
      </c>
      <c r="AP13" s="315" t="s">
        <v>524</v>
      </c>
      <c r="AQ13" s="316">
        <v>20</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526</v>
      </c>
      <c r="AL14" s="1228"/>
      <c r="AM14" s="1228"/>
      <c r="AN14" s="1229"/>
      <c r="AO14" s="315">
        <v>196994</v>
      </c>
      <c r="AP14" s="315">
        <v>1371</v>
      </c>
      <c r="AQ14" s="316">
        <v>2062</v>
      </c>
      <c r="AR14" s="317">
        <v>-33.5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527</v>
      </c>
      <c r="AL15" s="1228"/>
      <c r="AM15" s="1228"/>
      <c r="AN15" s="1229"/>
      <c r="AO15" s="315">
        <v>226492</v>
      </c>
      <c r="AP15" s="315">
        <v>1576</v>
      </c>
      <c r="AQ15" s="316">
        <v>1615</v>
      </c>
      <c r="AR15" s="317">
        <v>-2.4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528</v>
      </c>
      <c r="AL16" s="1231"/>
      <c r="AM16" s="1231"/>
      <c r="AN16" s="1232"/>
      <c r="AO16" s="315">
        <v>-475922</v>
      </c>
      <c r="AP16" s="315">
        <v>-3312</v>
      </c>
      <c r="AQ16" s="316">
        <v>-4846</v>
      </c>
      <c r="AR16" s="317">
        <v>-31.7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186</v>
      </c>
      <c r="AL17" s="1231"/>
      <c r="AM17" s="1231"/>
      <c r="AN17" s="1232"/>
      <c r="AO17" s="315">
        <v>8597649</v>
      </c>
      <c r="AP17" s="315">
        <v>59833</v>
      </c>
      <c r="AQ17" s="316">
        <v>65721</v>
      </c>
      <c r="AR17" s="317">
        <v>-9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533</v>
      </c>
      <c r="AL21" s="1225"/>
      <c r="AM21" s="1225"/>
      <c r="AN21" s="1226"/>
      <c r="AO21" s="327">
        <v>5.43</v>
      </c>
      <c r="AP21" s="328">
        <v>6.51</v>
      </c>
      <c r="AQ21" s="329">
        <v>-1.08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534</v>
      </c>
      <c r="AL22" s="1225"/>
      <c r="AM22" s="1225"/>
      <c r="AN22" s="1226"/>
      <c r="AO22" s="332">
        <v>96.1</v>
      </c>
      <c r="AP22" s="333">
        <v>99.9</v>
      </c>
      <c r="AQ22" s="334">
        <v>-3.8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538</v>
      </c>
      <c r="AL32" s="1216"/>
      <c r="AM32" s="1216"/>
      <c r="AN32" s="1217"/>
      <c r="AO32" s="342">
        <v>6585112</v>
      </c>
      <c r="AP32" s="342">
        <v>45828</v>
      </c>
      <c r="AQ32" s="343">
        <v>34220</v>
      </c>
      <c r="AR32" s="344">
        <v>33.9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539</v>
      </c>
      <c r="AL33" s="1216"/>
      <c r="AM33" s="1216"/>
      <c r="AN33" s="1217"/>
      <c r="AO33" s="342" t="s">
        <v>524</v>
      </c>
      <c r="AP33" s="342" t="s">
        <v>524</v>
      </c>
      <c r="AQ33" s="343" t="s">
        <v>524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540</v>
      </c>
      <c r="AL34" s="1216"/>
      <c r="AM34" s="1216"/>
      <c r="AN34" s="1217"/>
      <c r="AO34" s="342">
        <v>26417</v>
      </c>
      <c r="AP34" s="342">
        <v>184</v>
      </c>
      <c r="AQ34" s="343">
        <v>8</v>
      </c>
      <c r="AR34" s="344">
        <v>2200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541</v>
      </c>
      <c r="AL35" s="1216"/>
      <c r="AM35" s="1216"/>
      <c r="AN35" s="1217"/>
      <c r="AO35" s="342">
        <v>1514293</v>
      </c>
      <c r="AP35" s="342">
        <v>10538</v>
      </c>
      <c r="AQ35" s="343">
        <v>12054</v>
      </c>
      <c r="AR35" s="344">
        <v>-12.6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542</v>
      </c>
      <c r="AL36" s="1216"/>
      <c r="AM36" s="1216"/>
      <c r="AN36" s="1217"/>
      <c r="AO36" s="342">
        <v>429335</v>
      </c>
      <c r="AP36" s="342">
        <v>2988</v>
      </c>
      <c r="AQ36" s="343">
        <v>1688</v>
      </c>
      <c r="AR36" s="344">
        <v>77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543</v>
      </c>
      <c r="AL37" s="1216"/>
      <c r="AM37" s="1216"/>
      <c r="AN37" s="1217"/>
      <c r="AO37" s="342">
        <v>33848</v>
      </c>
      <c r="AP37" s="342">
        <v>236</v>
      </c>
      <c r="AQ37" s="343">
        <v>486</v>
      </c>
      <c r="AR37" s="344">
        <v>-51.4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544</v>
      </c>
      <c r="AL38" s="1219"/>
      <c r="AM38" s="1219"/>
      <c r="AN38" s="1220"/>
      <c r="AO38" s="345">
        <v>54</v>
      </c>
      <c r="AP38" s="345">
        <v>0</v>
      </c>
      <c r="AQ38" s="346">
        <v>0</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545</v>
      </c>
      <c r="AL39" s="1219"/>
      <c r="AM39" s="1219"/>
      <c r="AN39" s="1220"/>
      <c r="AO39" s="342">
        <v>-1256016</v>
      </c>
      <c r="AP39" s="342">
        <v>-8741</v>
      </c>
      <c r="AQ39" s="343">
        <v>-7804</v>
      </c>
      <c r="AR39" s="344">
        <v>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546</v>
      </c>
      <c r="AL40" s="1216"/>
      <c r="AM40" s="1216"/>
      <c r="AN40" s="1217"/>
      <c r="AO40" s="342">
        <v>-5182378</v>
      </c>
      <c r="AP40" s="342">
        <v>-36066</v>
      </c>
      <c r="AQ40" s="343">
        <v>-31657</v>
      </c>
      <c r="AR40" s="344">
        <v>13.9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298</v>
      </c>
      <c r="AL41" s="1222"/>
      <c r="AM41" s="1222"/>
      <c r="AN41" s="1223"/>
      <c r="AO41" s="342">
        <v>2150665</v>
      </c>
      <c r="AP41" s="342">
        <v>14967</v>
      </c>
      <c r="AQ41" s="343">
        <v>8996</v>
      </c>
      <c r="AR41" s="344">
        <v>66.400000000000006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515</v>
      </c>
      <c r="AN49" s="1210" t="s">
        <v>550</v>
      </c>
      <c r="AO49" s="1211"/>
      <c r="AP49" s="1211"/>
      <c r="AQ49" s="1211"/>
      <c r="AR49" s="121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7995697</v>
      </c>
      <c r="AN51" s="364">
        <v>55061</v>
      </c>
      <c r="AO51" s="365">
        <v>28.6</v>
      </c>
      <c r="AP51" s="366">
        <v>64287</v>
      </c>
      <c r="AQ51" s="367">
        <v>-0.5</v>
      </c>
      <c r="AR51" s="368">
        <v>29.1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5456072</v>
      </c>
      <c r="AN52" s="372">
        <v>37573</v>
      </c>
      <c r="AO52" s="373">
        <v>26.8</v>
      </c>
      <c r="AP52" s="374">
        <v>41052</v>
      </c>
      <c r="AQ52" s="375">
        <v>10.199999999999999</v>
      </c>
      <c r="AR52" s="376">
        <v>16.600000000000001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5252118</v>
      </c>
      <c r="AN53" s="364">
        <v>36293</v>
      </c>
      <c r="AO53" s="365">
        <v>-34.1</v>
      </c>
      <c r="AP53" s="366">
        <v>46440</v>
      </c>
      <c r="AQ53" s="367">
        <v>-27.8</v>
      </c>
      <c r="AR53" s="368">
        <v>-6.3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3170792</v>
      </c>
      <c r="AN54" s="372">
        <v>21911</v>
      </c>
      <c r="AO54" s="373">
        <v>-41.7</v>
      </c>
      <c r="AP54" s="374">
        <v>27658</v>
      </c>
      <c r="AQ54" s="375">
        <v>-32.6</v>
      </c>
      <c r="AR54" s="376">
        <v>-9.1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4735924</v>
      </c>
      <c r="AN55" s="364">
        <v>32796</v>
      </c>
      <c r="AO55" s="365">
        <v>-9.6</v>
      </c>
      <c r="AP55" s="366">
        <v>63257</v>
      </c>
      <c r="AQ55" s="367">
        <v>36.200000000000003</v>
      </c>
      <c r="AR55" s="368">
        <v>-45.8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3521478</v>
      </c>
      <c r="AN56" s="372">
        <v>24386</v>
      </c>
      <c r="AO56" s="373">
        <v>11.3</v>
      </c>
      <c r="AP56" s="374">
        <v>27259</v>
      </c>
      <c r="AQ56" s="375">
        <v>-1.4</v>
      </c>
      <c r="AR56" s="376">
        <v>12.7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5270727</v>
      </c>
      <c r="AN57" s="364">
        <v>36481</v>
      </c>
      <c r="AO57" s="365">
        <v>11.2</v>
      </c>
      <c r="AP57" s="366">
        <v>52308</v>
      </c>
      <c r="AQ57" s="367">
        <v>-17.3</v>
      </c>
      <c r="AR57" s="368">
        <v>28.5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3199375</v>
      </c>
      <c r="AN58" s="372">
        <v>22144</v>
      </c>
      <c r="AO58" s="373">
        <v>-9.1999999999999993</v>
      </c>
      <c r="AP58" s="374">
        <v>28695</v>
      </c>
      <c r="AQ58" s="375">
        <v>5.3</v>
      </c>
      <c r="AR58" s="376">
        <v>-14.5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4242649</v>
      </c>
      <c r="AN59" s="364">
        <v>29526</v>
      </c>
      <c r="AO59" s="365">
        <v>-19.100000000000001</v>
      </c>
      <c r="AP59" s="366">
        <v>46402</v>
      </c>
      <c r="AQ59" s="367">
        <v>-11.3</v>
      </c>
      <c r="AR59" s="368">
        <v>-7.8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3017629</v>
      </c>
      <c r="AN60" s="372">
        <v>21001</v>
      </c>
      <c r="AO60" s="373">
        <v>-5.2</v>
      </c>
      <c r="AP60" s="374">
        <v>26897</v>
      </c>
      <c r="AQ60" s="375">
        <v>-6.3</v>
      </c>
      <c r="AR60" s="376">
        <v>1.1000000000000001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5499423</v>
      </c>
      <c r="AN61" s="379">
        <v>38031</v>
      </c>
      <c r="AO61" s="380">
        <v>-4.5999999999999996</v>
      </c>
      <c r="AP61" s="381">
        <v>54539</v>
      </c>
      <c r="AQ61" s="382">
        <v>-4.0999999999999996</v>
      </c>
      <c r="AR61" s="368">
        <v>-0.5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3673069</v>
      </c>
      <c r="AN62" s="372">
        <v>25403</v>
      </c>
      <c r="AO62" s="373">
        <v>-3.6</v>
      </c>
      <c r="AP62" s="374">
        <v>30312</v>
      </c>
      <c r="AQ62" s="375">
        <v>-5</v>
      </c>
      <c r="AR62" s="376">
        <v>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kI/c08nJJxgWwuX+HQdymrVba8jDssrUHUTOMUoTidn+lY0eZG+zQn5euQJhlIEkScFh4qAAXtfXN6P8NOz5w==" saltValue="CwkGvA20vgMPPGr9D3fj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TnvG1Xaomeq0tfGW27kvRyz7jYMWlc6EBKqtgWiVnDsizq4CllnAJjKMn95uX5LLPmA6QjCWyVKGolyCEiy/g==" saltValue="4K14IpAv5DRBZQhxXvBr1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F91"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9++HJunrPFXz9sqMRy/0QZ7vvqVeSrVVsmtPLcE9ove/xLg8cH7gE//Xde75cLEuPdJbVJZWerITcg2TIyVg==" saltValue="j0m5UQ4qfzF3kSUvG1Pg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3" t="s">
        <v>3</v>
      </c>
      <c r="D47" s="1233"/>
      <c r="E47" s="1234"/>
      <c r="F47" s="11">
        <v>11.01</v>
      </c>
      <c r="G47" s="12">
        <v>11.46</v>
      </c>
      <c r="H47" s="12">
        <v>10.39</v>
      </c>
      <c r="I47" s="12">
        <v>10.36</v>
      </c>
      <c r="J47" s="13">
        <v>10.31</v>
      </c>
    </row>
    <row r="48" spans="2:10" ht="57.75" customHeight="1">
      <c r="B48" s="14"/>
      <c r="C48" s="1235" t="s">
        <v>4</v>
      </c>
      <c r="D48" s="1235"/>
      <c r="E48" s="1236"/>
      <c r="F48" s="15">
        <v>6.84</v>
      </c>
      <c r="G48" s="16">
        <v>4.6500000000000004</v>
      </c>
      <c r="H48" s="16">
        <v>4.26</v>
      </c>
      <c r="I48" s="16">
        <v>5.0599999999999996</v>
      </c>
      <c r="J48" s="17">
        <v>3.42</v>
      </c>
    </row>
    <row r="49" spans="2:10" ht="57.75" customHeight="1" thickBot="1">
      <c r="B49" s="18"/>
      <c r="C49" s="1237" t="s">
        <v>5</v>
      </c>
      <c r="D49" s="1237"/>
      <c r="E49" s="1238"/>
      <c r="F49" s="19">
        <v>4</v>
      </c>
      <c r="G49" s="20" t="s">
        <v>571</v>
      </c>
      <c r="H49" s="20" t="s">
        <v>572</v>
      </c>
      <c r="I49" s="20">
        <v>0.82</v>
      </c>
      <c r="J49" s="21" t="s">
        <v>573</v>
      </c>
    </row>
    <row r="50" spans="2:10" ht="13.5" customHeight="1"/>
    <row r="51" spans="2:10" ht="13.5" hidden="1" customHeight="1"/>
    <row r="52" spans="2:10" ht="13.5" hidden="1" customHeight="1"/>
    <row r="53" spans="2:10" ht="13.5" hidden="1" customHeight="1"/>
  </sheetData>
  <sheetProtection algorithmName="SHA-512" hashValue="B3e0djJ/9YAlJXrtQVMuFPKrqTuu2JlMrbQzW17g+T9LLhrSFHwMUcTvd9Di32HOlRQY8wshdfj2kLezxMT3Ng==" saltValue="lv7Q2t3nQH1yuYRogApzc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根岸　雄一</cp:lastModifiedBy>
  <cp:lastPrinted>2020-09-01T00:32:16Z</cp:lastPrinted>
  <dcterms:created xsi:type="dcterms:W3CDTF">2020-02-10T02:45:34Z</dcterms:created>
  <dcterms:modified xsi:type="dcterms:W3CDTF">2020-09-28T06:41:41Z</dcterms:modified>
  <cp:category/>
</cp:coreProperties>
</file>