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①財政課\⑥調査・報告\令和５年度\市町村課\(2024-03-06_11：26)【県市町村課：3／13(水)〆】令和4年度財政状況資料集の作\5　(2024-03-21_16：46)【県市町村課：3／25(月)12時〆依頼】令和4年度財政状況\"/>
    </mc:Choice>
  </mc:AlternateContent>
  <bookViews>
    <workbookView xWindow="19890" yWindow="0" windowWidth="15360" windowHeight="7635" tabRatio="927"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<sst xmlns="http://schemas.openxmlformats.org/spreadsheetml/2006/main" count="1080" uniqueCount="606">
  <si>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</si>
  <si>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</si>
  <si>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</si>
  <si>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</si>
  <si>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</si>
  <si>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</si>
  <si>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</si>
  <si>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</si>
  <si>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</si>
  <si>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</si>
  <si>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</si>
  <si>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</si>
  <si>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</si>
  <si>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</si>
  <si>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</si>
  <si>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</si>
  <si>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</si>
  <si>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</si>
  <si>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</si>
  <si>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</si>
  <si>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</si>
  <si>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</si>
  <si>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</si>
  <si>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</si>
  <si>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</si>
  <si>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</si>
  <si>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</si>
  <si>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</si>
  <si>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</si>
  <si>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</si>
  <si>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</si>
  <si>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</si>
  <si>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</si>
  <si>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</si>
  <si>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</si>
  <si>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</si>
  <si>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</si>
  <si>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</si>
  <si>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</si>
  <si>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</si>
  <si>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</si>
  <si>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</si>
  <si>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</si>
  <si>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</si>
  <si>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</si>
  <si>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</si>
  <si>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</si>
  <si>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</si>
  <si>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</si>
  <si>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</si>
  <si>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</si>
  <si>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</si>
  <si>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</si>
  <si>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</si>
  <si>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</si>
  <si>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</si>
  <si>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</si>
  <si>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</si>
  <si>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</si>
  <si>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</si>
  <si>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</si>
  <si>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</si>
  <si>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</si>
  <si>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</si>
  <si>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</si>
  <si>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</si>
  <si>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</si>
  <si>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</si>
  <si>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</si>
  <si>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</si>
  <si>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</si>
  <si>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</si>
  <si>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</si>
  <si>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</si>
  <si>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</si>
  <si>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</si>
  <si>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</si>
  <si>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</si>
  <si>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</si>
  <si>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</si>
  <si>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</si>
  <si>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</si>
  <si>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</si>
  <si>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</si>
  <si>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</si>
  <si>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</si>
  <si>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</si>
  <si>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</si>
  <si>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</si>
  <si>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</si>
  <si>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</si>
  <si>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</si>
  <si>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</si>
  <si>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</si>
  <si>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</si>
  <si>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</si>
  <si>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</si>
  <si>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</si>
  <si>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</si>
  <si>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</si>
  <si>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古河市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</si>
  <si>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</si>
  <si>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</si>
  <si>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</si>
  <si>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</si>
  <si>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</si>
  <si>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</si>
  <si>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</si>
  <si>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</si>
  <si>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</si>
  <si>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</si>
  <si>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</si>
  <si>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</si>
  <si>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</si>
  <si>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</si>
  <si>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</si>
  <si>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</si>
  <si>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</si>
  <si>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</si>
  <si>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</si>
  <si>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</si>
  <si>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</si>
  <si>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</si>
  <si>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</si>
  <si>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</si>
  <si>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</si>
  <si>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</si>
  <si>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</si>
  <si>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</si>
  <si>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</si>
  <si>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</si>
  <si>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</si>
  <si>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</si>
  <si>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</si>
  <si>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</si>
  <si>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</si>
  <si>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</si>
  <si>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</si>
  <si>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</si>
  <si>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</si>
  <si>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</si>
  <si>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</si>
  <si>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</si>
  <si>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</si>
  <si>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</si>
  <si>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</si>
  <si>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</si>
  <si>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</si>
  <si>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</si>
  <si>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</si>
  <si>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</si>
  <si>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</si>
  <si>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</si>
  <si>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</si>
  <si>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</si>
  <si>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</si>
  <si>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</si>
  <si>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</si>
  <si>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</si>
  <si>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</si>
  <si>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</si>
  <si>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</si>
  <si>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</si>
  <si>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</si>
  <si>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</si>
  <si>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</si>
  <si>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</si>
  <si>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</si>
  <si>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</si>
  <si>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</si>
  <si>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</si>
  <si>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</si>
  <si>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</si>
  <si>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</si>
  <si>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</si>
  <si>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</si>
  <si>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</si>
  <si>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</si>
  <si>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</si>
  <si>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</si>
  <si>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</si>
  <si>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</si>
  <si>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</si>
  <si>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</si>
  <si>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</si>
  <si>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</si>
  <si>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</si>
  <si>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</si>
  <si>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</si>
  <si>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</si>
  <si>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</si>
  <si>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</si>
  <si>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</si>
  <si>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</si>
  <si>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</si>
  <si>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</si>
  <si>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</si>
  <si>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</si>
  <si>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</si>
  <si>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</si>
  <si>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</si>
  <si>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</si>
  <si>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</si>
  <si>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</si>
  <si>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</si>
  <si>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</si>
  <si>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</si>
  <si>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</si>
  <si>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</si>
  <si>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</si>
  <si>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</si>
  <si>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</si>
  <si>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</si>
  <si>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</si>
  <si>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</si>
  <si>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</si>
  <si>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</si>
  <si>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</si>
  <si>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茨城県古河市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</si>
  <si>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</si>
  <si>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</si>
  <si>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</si>
  <si>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</si>
  <si>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</si>
  <si>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</si>
  <si>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</si>
  <si>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</si>
  <si>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</si>
  <si>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</si>
  <si>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</si>
  <si>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</si>
  <si>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</si>
  <si>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</si>
  <si>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</si>
  <si>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</si>
  <si>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</si>
  <si>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</si>
  <si>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</si>
  <si>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</si>
  <si>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</si>
  <si>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</si>
  <si>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</si>
  <si>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</si>
  <si>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</si>
  <si>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</si>
  <si>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</si>
  <si>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</si>
  <si>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</si>
  <si>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</si>
  <si>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</si>
  <si>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</si>
  <si>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</si>
  <si>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</si>
  <si>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</si>
  <si>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</si>
  <si>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</si>
  <si>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</si>
  <si>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</si>
  <si>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</si>
  <si>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</si>
  <si>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</si>
  <si>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</si>
  <si>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</si>
  <si>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</si>
  <si>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</si>
  <si>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</si>
  <si>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</si>
  <si>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</si>
  <si>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</si>
  <si>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</si>
  <si>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</si>
  <si>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</si>
  <si>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</si>
  <si>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</si>
  <si>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</si>
  <si>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</si>
  <si>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</si>
  <si>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</si>
  <si>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</si>
  <si>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</si>
  <si>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</si>
  <si>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</si>
  <si>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</si>
  <si>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</si>
  <si>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</si>
  <si>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</si>
  <si>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</si>
  <si>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</si>
  <si>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</si>
  <si>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</si>
  <si>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</si>
  <si>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</si>
  <si>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</si>
  <si>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</si>
  <si>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</si>
  <si>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</si>
  <si>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</si>
  <si>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</si>
  <si>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</si>
  <si>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</si>
  <si>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</si>
  <si>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</si>
  <si>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</si>
  <si>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</si>
  <si>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</si>
  <si>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</si>
  <si>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</si>
  <si>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</si>
  <si>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</si>
  <si>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</si>
  <si>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</si>
  <si>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</si>
  <si>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</si>
  <si>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</si>
  <si>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</si>
  <si>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</si>
  <si>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</si>
  <si>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</si>
  <si>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</si>
  <si>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</si>
  <si>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</si>
  <si>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</si>
  <si>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</si>
  <si>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</si>
  <si>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</si>
  <si>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</si>
  <si>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</si>
  <si>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</si>
  <si>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</si>
  <si>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</si>
  <si>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</si>
  <si>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</si>
  <si>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</si>
  <si>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</si>
  <si>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</si>
  <si>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</si>
  <si>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</si>
  <si>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</si>
  <si>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</si>
  <si>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</si>
  <si>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</si>
  <si>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</si>
  <si>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</si>
  <si>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</si>
  <si>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</si>
  <si>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</si>
  <si>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</si>
  <si>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</si>
  <si>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</si>
  <si>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</si>
  <si>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</si>
  <si>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</si>
  <si>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</si>
  <si>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</si>
  <si>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</si>
  <si>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</si>
  <si>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</si>
  <si>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</si>
  <si>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</si>
  <si>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</si>
  <si>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</si>
  <si>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</si>
  <si>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</si>
  <si>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</si>
  <si>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</si>
  <si>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</si>
  <si>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</si>
  <si>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</si>
  <si>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</si>
  <si>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</si>
  <si>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</si>
  <si>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</si>
  <si>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</si>
  <si>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</si>
  <si>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</si>
  <si>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</si>
  <si>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茨城県古河市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</si>
  <si>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</si>
  <si>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</si>
  <si>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</si>
  <si>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</si>
  <si>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</si>
  <si>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</si>
  <si>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</si>
  <si>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</si>
  <si>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</si>
  <si>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</si>
  <si>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</si>
  <si>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</si>
  <si>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</si>
  <si>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</si>
  <si>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</si>
  <si>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</si>
  <si>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</si>
  <si>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</si>
  <si>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</si>
  <si>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</si>
  <si>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古河市古河福祉の森診療所特別会計</t>
    <phoneticPr fontId="5"/>
  </si>
  <si>
    <t>古河市古河駅東部土地区画整理事業特別会計</t>
    <phoneticPr fontId="5"/>
  </si>
  <si>
    <t>古河市公共用地先行取得特別会計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</si>
  <si>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</si>
  <si>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</si>
  <si>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</si>
  <si>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</si>
  <si>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</si>
  <si>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</si>
  <si>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</si>
  <si>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</si>
  <si>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</si>
  <si>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</si>
  <si>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</si>
  <si>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</si>
  <si>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</si>
  <si>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古河市国民健康保険特別会計（事業勘定）</t>
    <phoneticPr fontId="5"/>
  </si>
  <si>
    <t>古河市国民健康保険特別会計（直診勘定）</t>
    <phoneticPr fontId="5"/>
  </si>
  <si>
    <t>-</t>
    <phoneticPr fontId="5"/>
  </si>
  <si>
    <t>古河市介護保険特別会計（保険事業勘定）</t>
    <phoneticPr fontId="5"/>
  </si>
  <si>
    <t>古河市後期高齢者医療特別会計</t>
    <phoneticPr fontId="5"/>
  </si>
  <si>
    <t>古河市水道事業会計</t>
    <phoneticPr fontId="5"/>
  </si>
  <si>
    <t>法適用企業</t>
    <phoneticPr fontId="5"/>
  </si>
  <si>
    <t>古河市下水道事業会計</t>
    <phoneticPr fontId="5"/>
  </si>
  <si>
    <t>古河市農業集落排水事業特別会計</t>
    <phoneticPr fontId="5"/>
  </si>
  <si>
    <t>法非適用企業</t>
    <phoneticPr fontId="5"/>
  </si>
  <si>
    <t>古河市ゴルフ場事業特別会計</t>
    <phoneticPr fontId="5"/>
  </si>
  <si>
    <t>古河市仁連地区新産業用地開発事業特別会計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</si>
  <si>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</si>
  <si>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</si>
  <si>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</si>
  <si>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</si>
  <si>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</si>
  <si>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</si>
  <si>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</si>
  <si>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</si>
  <si>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</si>
  <si>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</si>
  <si>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</si>
  <si>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</si>
  <si>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</si>
  <si>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</si>
  <si>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</si>
  <si>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</si>
  <si>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</si>
  <si>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</si>
  <si>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</si>
  <si>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</si>
  <si>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</si>
  <si>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</si>
  <si>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</si>
  <si>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</si>
  <si>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</si>
  <si>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</si>
  <si>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</si>
  <si>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</si>
  <si>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</si>
  <si>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</si>
  <si>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</si>
  <si>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</si>
  <si>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</si>
  <si>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</si>
  <si>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</si>
  <si>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</si>
  <si>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</si>
  <si>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</si>
  <si>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</si>
  <si>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</si>
  <si>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</si>
  <si>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</si>
  <si>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</si>
  <si>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</si>
  <si>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</si>
  <si>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</si>
  <si>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</si>
  <si>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</si>
  <si>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</si>
  <si>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</si>
  <si>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</si>
  <si>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</si>
  <si>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</si>
  <si>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</si>
  <si>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</si>
  <si>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古河市農業集落排水事業特別会計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</si>
  <si>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</si>
  <si>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</si>
  <si>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古河市ゴルフ場事業特別会計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</si>
  <si>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</si>
  <si>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</si>
  <si>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</si>
  <si>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</si>
  <si>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</si>
  <si>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</si>
  <si>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</si>
  <si>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</si>
  <si>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</si>
  <si>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</si>
  <si>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</si>
  <si>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</si>
  <si>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</si>
  <si>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</si>
  <si>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</si>
  <si>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</si>
  <si>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</si>
  <si>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</si>
  <si>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</si>
  <si>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</si>
  <si>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</si>
  <si>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</si>
  <si>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</si>
  <si>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</si>
  <si>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</si>
  <si>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</si>
  <si>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</si>
  <si>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</si>
  <si>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</si>
  <si>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</si>
  <si>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</si>
  <si>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</si>
  <si>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</si>
  <si>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</si>
  <si>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</si>
  <si>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</si>
  <si>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</si>
  <si>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</si>
  <si>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</si>
  <si>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</si>
  <si>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</si>
  <si>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</si>
  <si>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</si>
  <si>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</si>
  <si>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</si>
  <si>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</si>
  <si>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</si>
  <si>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</si>
  <si>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</si>
  <si>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</si>
  <si>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</si>
  <si>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</si>
  <si>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</si>
  <si>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</si>
  <si>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</si>
  <si>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</si>
  <si>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</si>
  <si>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</si>
  <si>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</si>
  <si>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</si>
  <si>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</si>
  <si>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</si>
  <si>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</si>
  <si>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</si>
  <si>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</si>
  <si>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</si>
  <si>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</si>
  <si>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</si>
  <si>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</si>
  <si>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</si>
  <si>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</si>
  <si>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</si>
  <si>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</si>
  <si>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</si>
  <si>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</si>
  <si>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</si>
  <si>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</si>
  <si>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</si>
  <si>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</si>
  <si>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</si>
  <si>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</si>
  <si>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</si>
  <si>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</si>
  <si>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1.62</t>
  </si>
  <si>
    <t>▲ 0.81</t>
  </si>
  <si>
    <t>古河市水道事業会計</t>
  </si>
  <si>
    <t>一般会計</t>
  </si>
  <si>
    <t>古河市下水道事業会計</t>
  </si>
  <si>
    <t>古河市介護保険特別会計（保険事業勘定）</t>
  </si>
  <si>
    <t>古河市古河駅東部土地区画整理事業特別会計</t>
  </si>
  <si>
    <t>古河市農業集落排水事業特別会計</t>
  </si>
  <si>
    <t>古河市仁連地区新産業用地開発事業特別会計</t>
  </si>
  <si>
    <t>古河市ゴルフ場事業特別会計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</si>
  <si>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</si>
  <si>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</si>
  <si>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</si>
  <si>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</si>
  <si>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</si>
  <si>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</si>
  <si>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</si>
  <si>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</si>
  <si>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公共施設整備基金</t>
    <rPh sb="0" eb="2">
      <t>コウキョウ</t>
    </rPh>
    <rPh sb="2" eb="4">
      <t>シセツ</t>
    </rPh>
    <rPh sb="4" eb="6">
      <t>セイビ</t>
    </rPh>
    <rPh sb="6" eb="8">
      <t>キキン</t>
    </rPh>
    <phoneticPr fontId="5"/>
  </si>
  <si>
    <t>新駅設置準備基金</t>
    <rPh sb="0" eb="1">
      <t>シン</t>
    </rPh>
    <rPh sb="1" eb="2">
      <t>エキ</t>
    </rPh>
    <rPh sb="2" eb="4">
      <t>セッチ</t>
    </rPh>
    <rPh sb="4" eb="6">
      <t>ジュンビ</t>
    </rPh>
    <rPh sb="6" eb="8">
      <t>キキン</t>
    </rPh>
    <phoneticPr fontId="2"/>
  </si>
  <si>
    <t>ふるさと振興基金</t>
    <rPh sb="4" eb="6">
      <t>シンコウ</t>
    </rPh>
    <rPh sb="6" eb="8">
      <t>キキン</t>
    </rPh>
    <phoneticPr fontId="2"/>
  </si>
  <si>
    <t>道の駅「まくらがの里こが」基金</t>
    <rPh sb="0" eb="1">
      <t>ミチ</t>
    </rPh>
    <rPh sb="2" eb="3">
      <t>エキ</t>
    </rPh>
    <rPh sb="9" eb="10">
      <t>サト</t>
    </rPh>
    <rPh sb="13" eb="15">
      <t>キキン</t>
    </rPh>
    <phoneticPr fontId="2"/>
  </si>
  <si>
    <t>スポーツ振興基金</t>
    <rPh sb="4" eb="6">
      <t>シンコウ</t>
    </rPh>
    <rPh sb="6" eb="8">
      <t>キキン</t>
    </rPh>
    <phoneticPr fontId="2"/>
  </si>
  <si>
    <t>清水丘診療所事務組合（国民健康保険事業）</t>
  </si>
  <si>
    <t>さしま環境管理事務組合（一般会計）</t>
  </si>
  <si>
    <t>さしま環境管理事務組合（清水丘聖地霊園管理事業特別会計）</t>
  </si>
  <si>
    <t>茨城西南地方広域市町村圏事務組合（一般会計）</t>
  </si>
  <si>
    <t>茨城西南地方広域市町村圏事務組合（利根老人ホーム事業特別会計）</t>
  </si>
  <si>
    <t>茨城西南地方広域市町村圏事務組合（特殊湛水防除事業特別会計）</t>
  </si>
  <si>
    <t>茨城県市町村総合事務組合（一般会計）</t>
  </si>
  <si>
    <t>茨城県市町村総合事務組合（県民交通災害共済事業特別会計）</t>
  </si>
  <si>
    <t>茨城租税債権管理機構（一般会計）</t>
  </si>
  <si>
    <t>茨城県後期高齢者医療広域連合（一般会計）</t>
  </si>
  <si>
    <t>茨城県後期高齢者医療広域連合（後期高齢医療特別会計）</t>
  </si>
  <si>
    <t>古河市情報センター</t>
    <rPh sb="0" eb="3">
      <t>コガシ</t>
    </rPh>
    <rPh sb="3" eb="5">
      <t>ジョウホウ</t>
    </rPh>
    <phoneticPr fontId="2"/>
  </si>
  <si>
    <t>古河市地域振興公社</t>
    <rPh sb="0" eb="3">
      <t>コガシ</t>
    </rPh>
    <rPh sb="3" eb="5">
      <t>チイキ</t>
    </rPh>
    <rPh sb="5" eb="9">
      <t>シンコウコウシャ</t>
    </rPh>
    <phoneticPr fontId="2"/>
  </si>
  <si>
    <t>渡良瀬遊水地アクリメーション振興財団</t>
    <rPh sb="0" eb="3">
      <t>ワタラセ</t>
    </rPh>
    <rPh sb="3" eb="6">
      <t>ユウスイチ</t>
    </rPh>
    <rPh sb="14" eb="16">
      <t>シンコウ</t>
    </rPh>
    <rPh sb="16" eb="18">
      <t>ザイダン</t>
    </rPh>
    <phoneticPr fontId="2"/>
  </si>
  <si>
    <t>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</si>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</sst>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46402</c:v>
                </c:pt>
                <c:pt idx="1">
                  <c:v>66343</c:v>
                </c:pt>
                <c:pt idx="2">
                  <c:v>56416</c:v>
                </c:pt>
                <c:pt idx="3">
                  <c:v>49217</c:v>
                </c:pt>
                <c:pt idx="4">
                  <c:v>49211</c:v>
                </c:pt>
              </c:numCache>
            </c:numRef>
          </c:val>
          <c:smooth val="0"/>
          <c:extLst>
            <c:ext xmlns:c16="http://schemas.microsoft.com/office/drawing/2014/chart" uri="{C3380CC4-5D6E-409C-BE32-E72D297353CC}">
              <c16:uniqueId val="{00000000-DBE6-4DC0-A974-C20E85EBC4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29526</c:v>
                </c:pt>
                <c:pt idx="1">
                  <c:v>29002</c:v>
                </c:pt>
                <c:pt idx="2">
                  <c:v>30582</c:v>
                </c:pt>
                <c:pt idx="3">
                  <c:v>28403</c:v>
                </c:pt>
                <c:pt idx="4">
                  <c:v>20409</c:v>
                </c:pt>
              </c:numCache>
            </c:numRef>
          </c:val>
          <c:smooth val="0"/>
          <c:extLst>
            <c:ext xmlns:c16="http://schemas.microsoft.com/office/drawing/2014/chart" uri="{C3380CC4-5D6E-409C-BE32-E72D297353CC}">
              <c16:uniqueId val="{00000001-DBE6-4DC0-A974-C20E85EBC49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3.42</c:v>
                </c:pt>
                <c:pt idx="1">
                  <c:v>3.93</c:v>
                </c:pt>
                <c:pt idx="2">
                  <c:v>6.57</c:v>
                </c:pt>
                <c:pt idx="3">
                  <c:v>11.57</c:v>
                </c:pt>
                <c:pt idx="4">
                  <c:v>8.2799999999999994</c:v>
                </c:pt>
              </c:numCache>
            </c:numRef>
          </c:val>
          <c:extLst>
            <c:ext xmlns:c16="http://schemas.microsoft.com/office/drawing/2014/chart" uri="{C3380CC4-5D6E-409C-BE32-E72D297353CC}">
              <c16:uniqueId val="{00000000-665D-42AD-B316-8053E512E7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10.31</c:v>
                </c:pt>
                <c:pt idx="1">
                  <c:v>9</c:v>
                </c:pt>
                <c:pt idx="2">
                  <c:v>8.7899999999999991</c:v>
                </c:pt>
                <c:pt idx="3">
                  <c:v>9.57</c:v>
                </c:pt>
                <c:pt idx="4">
                  <c:v>12.43</c:v>
                </c:pt>
              </c:numCache>
            </c:numRef>
          </c:val>
          <c:extLst>
            <c:ext xmlns:c16="http://schemas.microsoft.com/office/drawing/2014/chart" uri="{C3380CC4-5D6E-409C-BE32-E72D297353CC}">
              <c16:uniqueId val="{00000001-665D-42AD-B316-8053E512E7B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-1.62</c:v>
                </c:pt>
                <c:pt idx="1">
                  <c:v>-0.81</c:v>
                </c:pt>
                <c:pt idx="2">
                  <c:v>2.74</c:v>
                </c:pt>
                <c:pt idx="3">
                  <c:v>7.94</c:v>
                </c:pt>
                <c:pt idx="4">
                  <c:v>1.53</c:v>
                </c:pt>
              </c:numCache>
            </c:numRef>
          </c:val>
          <c:smooth val="0"/>
          <c:extLst>
            <c:ext xmlns:c16="http://schemas.microsoft.com/office/drawing/2014/chart" uri="{C3380CC4-5D6E-409C-BE32-E72D297353CC}">
              <c16:uniqueId val="{00000002-665D-42AD-B316-8053E512E7B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0.12</c:v>
                </c:pt>
                <c:pt idx="4">
                  <c:v>#N/A</c:v>
                </c:pt>
                <c:pt idx="5">
                  <c:v>0.02</c:v>
                </c:pt>
                <c:pt idx="6">
                  <c:v>#N/A</c:v>
                </c:pt>
                <c:pt idx="7">
                  <c:v>0.51</c:v>
                </c:pt>
                <c:pt idx="8">
                  <c:v>#N/A</c:v>
                </c:pt>
                <c:pt idx="9">
                  <c:v>0</c:v>
                </c:pt>
              </c:numCache>
            </c:numRef>
          </c:val>
          <c:extLst>
            <c:ext xmlns:c16="http://schemas.microsoft.com/office/drawing/2014/chart" uri="{C3380CC4-5D6E-409C-BE32-E72D297353CC}">
              <c16:uniqueId val="{00000000-3426-442F-860D-C057A31E04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26-442F-860D-C057A31E04EB}"/>
            </c:ext>
          </c:extLst>
        </c:ser>
        <c:ser>
          <c:idx val="2"/>
          <c:order val="2"/>
          <c:tx>
            <c:strRef>
              <c:f>データシート!$A$29</c:f>
              <c:strCache>
                <c:ptCount val="1"/>
                <c:pt idx="0">
                  <c:v>古河市ゴルフ場事業特別会計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0.02</c:v>
                </c:pt>
                <c:pt idx="8">
                  <c:v>#N/A</c:v>
                </c:pt>
                <c:pt idx="9">
                  <c:v>0.01</c:v>
                </c:pt>
              </c:numCache>
            </c:numRef>
          </c:val>
          <c:extLst>
            <c:ext xmlns:c16="http://schemas.microsoft.com/office/drawing/2014/chart" uri="{C3380CC4-5D6E-409C-BE32-E72D297353CC}">
              <c16:uniqueId val="{00000002-3426-442F-860D-C057A31E04EB}"/>
            </c:ext>
          </c:extLst>
        </c:ser>
        <c:ser>
          <c:idx val="3"/>
          <c:order val="3"/>
          <c:tx>
            <c:strRef>
              <c:f>データシート!$A$30</c:f>
              <c:strCache>
                <c:ptCount val="1"/>
                <c:pt idx="0">
                  <c:v>古河市仁連地区新産業用地開発事業特別会計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0.04</c:v>
                </c:pt>
                <c:pt idx="8">
                  <c:v>#N/A</c:v>
                </c:pt>
                <c:pt idx="9">
                  <c:v>0.03</c:v>
                </c:pt>
              </c:numCache>
            </c:numRef>
          </c:val>
          <c:extLst>
            <c:ext xmlns:c16="http://schemas.microsoft.com/office/drawing/2014/chart" uri="{C3380CC4-5D6E-409C-BE32-E72D297353CC}">
              <c16:uniqueId val="{00000003-3426-442F-860D-C057A31E04EB}"/>
            </c:ext>
          </c:extLst>
        </c:ser>
        <c:ser>
          <c:idx val="4"/>
          <c:order val="4"/>
          <c:tx>
            <c:strRef>
              <c:f>データシート!$A$31</c:f>
              <c:strCache>
                <c:ptCount val="1"/>
                <c:pt idx="0">
                  <c:v>古河市農業集落排水事業特別会計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7.0000000000000007E-2</c:v>
                </c:pt>
                <c:pt idx="4">
                  <c:v>#N/A</c:v>
                </c:pt>
                <c:pt idx="5">
                  <c:v>0.08</c:v>
                </c:pt>
                <c:pt idx="6">
                  <c:v>#N/A</c:v>
                </c:pt>
                <c:pt idx="7">
                  <c:v>0.08</c:v>
                </c:pt>
                <c:pt idx="8">
                  <c:v>#N/A</c:v>
                </c:pt>
                <c:pt idx="9">
                  <c:v>0.05</c:v>
                </c:pt>
              </c:numCache>
            </c:numRef>
          </c:val>
          <c:extLst>
            <c:ext xmlns:c16="http://schemas.microsoft.com/office/drawing/2014/chart" uri="{C3380CC4-5D6E-409C-BE32-E72D297353CC}">
              <c16:uniqueId val="{00000004-3426-442F-860D-C057A31E04EB}"/>
            </c:ext>
          </c:extLst>
        </c:ser>
        <c:ser>
          <c:idx val="5"/>
          <c:order val="5"/>
          <c:tx>
            <c:strRef>
              <c:f>データシート!$A$32</c:f>
              <c:strCache>
                <c:ptCount val="1"/>
                <c:pt idx="0">
                  <c:v>古河市古河駅東部土地区画整理事業特別会計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0.16</c:v>
                </c:pt>
                <c:pt idx="2">
                  <c:v>#N/A</c:v>
                </c:pt>
                <c:pt idx="3">
                  <c:v>0.05</c:v>
                </c:pt>
                <c:pt idx="4">
                  <c:v>#N/A</c:v>
                </c:pt>
                <c:pt idx="5">
                  <c:v>0.12</c:v>
                </c:pt>
                <c:pt idx="6">
                  <c:v>#N/A</c:v>
                </c:pt>
                <c:pt idx="7">
                  <c:v>0.02</c:v>
                </c:pt>
                <c:pt idx="8">
                  <c:v>#N/A</c:v>
                </c:pt>
                <c:pt idx="9">
                  <c:v>0.1</c:v>
                </c:pt>
              </c:numCache>
            </c:numRef>
          </c:val>
          <c:extLst>
            <c:ext xmlns:c16="http://schemas.microsoft.com/office/drawing/2014/chart" uri="{C3380CC4-5D6E-409C-BE32-E72D297353CC}">
              <c16:uniqueId val="{00000005-3426-442F-860D-C057A31E04EB}"/>
            </c:ext>
          </c:extLst>
        </c:ser>
        <c:ser>
          <c:idx val="6"/>
          <c:order val="6"/>
          <c:tx>
            <c:strRef>
              <c:f>データシート!$A$33</c:f>
              <c:strCache>
                <c:ptCount val="1"/>
                <c:pt idx="0">
                  <c:v>古河市介護保険特別会計（保険事業勘定）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0.94</c:v>
                </c:pt>
                <c:pt idx="2">
                  <c:v>#N/A</c:v>
                </c:pt>
                <c:pt idx="3">
                  <c:v>0.64</c:v>
                </c:pt>
                <c:pt idx="4">
                  <c:v>#N/A</c:v>
                </c:pt>
                <c:pt idx="5">
                  <c:v>0.86</c:v>
                </c:pt>
                <c:pt idx="6">
                  <c:v>#N/A</c:v>
                </c:pt>
                <c:pt idx="7">
                  <c:v>0.51</c:v>
                </c:pt>
                <c:pt idx="8">
                  <c:v>#N/A</c:v>
                </c:pt>
                <c:pt idx="9">
                  <c:v>0.88</c:v>
                </c:pt>
              </c:numCache>
            </c:numRef>
          </c:val>
          <c:extLst>
            <c:ext xmlns:c16="http://schemas.microsoft.com/office/drawing/2014/chart" uri="{C3380CC4-5D6E-409C-BE32-E72D297353CC}">
              <c16:uniqueId val="{00000006-3426-442F-860D-C057A31E04EB}"/>
            </c:ext>
          </c:extLst>
        </c:ser>
        <c:ser>
          <c:idx val="7"/>
          <c:order val="7"/>
          <c:tx>
            <c:strRef>
              <c:f>データシート!$A$34</c:f>
              <c:strCache>
                <c:ptCount val="1"/>
                <c:pt idx="0">
                  <c:v>古河市下水道事業会計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0.78</c:v>
                </c:pt>
                <c:pt idx="6">
                  <c:v>#N/A</c:v>
                </c:pt>
                <c:pt idx="7">
                  <c:v>0.85</c:v>
                </c:pt>
                <c:pt idx="8">
                  <c:v>#N/A</c:v>
                </c:pt>
                <c:pt idx="9">
                  <c:v>1.06</c:v>
                </c:pt>
              </c:numCache>
            </c:numRef>
          </c:val>
          <c:extLst>
            <c:ext xmlns:c16="http://schemas.microsoft.com/office/drawing/2014/chart" uri="{C3380CC4-5D6E-409C-BE32-E72D297353CC}">
              <c16:uniqueId val="{00000007-3426-442F-860D-C057A31E04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3.39</c:v>
                </c:pt>
                <c:pt idx="2">
                  <c:v>#N/A</c:v>
                </c:pt>
                <c:pt idx="3">
                  <c:v>3.89</c:v>
                </c:pt>
                <c:pt idx="4">
                  <c:v>#N/A</c:v>
                </c:pt>
                <c:pt idx="5">
                  <c:v>6.53</c:v>
                </c:pt>
                <c:pt idx="6">
                  <c:v>#N/A</c:v>
                </c:pt>
                <c:pt idx="7">
                  <c:v>11.55</c:v>
                </c:pt>
                <c:pt idx="8">
                  <c:v>#N/A</c:v>
                </c:pt>
                <c:pt idx="9">
                  <c:v>8.4499999999999993</c:v>
                </c:pt>
              </c:numCache>
            </c:numRef>
          </c:val>
          <c:extLst>
            <c:ext xmlns:c16="http://schemas.microsoft.com/office/drawing/2014/chart" uri="{C3380CC4-5D6E-409C-BE32-E72D297353CC}">
              <c16:uniqueId val="{00000008-3426-442F-860D-C057A31E04EB}"/>
            </c:ext>
          </c:extLst>
        </c:ser>
        <c:ser>
          <c:idx val="9"/>
          <c:order val="9"/>
          <c:tx>
            <c:strRef>
              <c:f>データシート!$A$36</c:f>
              <c:strCache>
                <c:ptCount val="1"/>
                <c:pt idx="0">
                  <c:v>古河市水道事業会計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11.04</c:v>
                </c:pt>
                <c:pt idx="2">
                  <c:v>#N/A</c:v>
                </c:pt>
                <c:pt idx="3">
                  <c:v>10.72</c:v>
                </c:pt>
                <c:pt idx="4">
                  <c:v>#N/A</c:v>
                </c:pt>
                <c:pt idx="5">
                  <c:v>11.06</c:v>
                </c:pt>
                <c:pt idx="6">
                  <c:v>#N/A</c:v>
                </c:pt>
                <c:pt idx="7">
                  <c:v>12</c:v>
                </c:pt>
                <c:pt idx="8">
                  <c:v>#N/A</c:v>
                </c:pt>
                <c:pt idx="9">
                  <c:v>13.64</c:v>
                </c:pt>
              </c:numCache>
            </c:numRef>
          </c:val>
          <c:extLst>
            <c:ext xmlns:c16="http://schemas.microsoft.com/office/drawing/2014/chart" uri="{C3380CC4-5D6E-409C-BE32-E72D297353CC}">
              <c16:uniqueId val="{00000009-3426-442F-860D-C057A31E04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6438</c:v>
                </c:pt>
                <c:pt idx="5">
                  <c:v>6395</c:v>
                </c:pt>
                <c:pt idx="8">
                  <c:v>6404</c:v>
                </c:pt>
                <c:pt idx="11">
                  <c:v>6144</c:v>
                </c:pt>
                <c:pt idx="14">
                  <c:v>6065</c:v>
                </c:pt>
              </c:numCache>
            </c:numRef>
          </c:val>
          <c:extLst>
            <c:ext xmlns:c16="http://schemas.microsoft.com/office/drawing/2014/chart" uri="{C3380CC4-5D6E-409C-BE32-E72D297353CC}">
              <c16:uniqueId val="{00000000-FEF6-4C1B-BCB9-76E098CFEA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F6-4C1B-BCB9-76E098CFEA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34</c:v>
                </c:pt>
                <c:pt idx="3">
                  <c:v>33</c:v>
                </c:pt>
                <c:pt idx="6">
                  <c:v>33</c:v>
                </c:pt>
                <c:pt idx="9">
                  <c:v>33</c:v>
                </c:pt>
                <c:pt idx="12">
                  <c:v>33</c:v>
                </c:pt>
              </c:numCache>
            </c:numRef>
          </c:val>
          <c:extLst>
            <c:ext xmlns:c16="http://schemas.microsoft.com/office/drawing/2014/chart" uri="{C3380CC4-5D6E-409C-BE32-E72D297353CC}">
              <c16:uniqueId val="{00000002-FEF6-4C1B-BCB9-76E098CFEA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429</c:v>
                </c:pt>
                <c:pt idx="3">
                  <c:v>401</c:v>
                </c:pt>
                <c:pt idx="6">
                  <c:v>414</c:v>
                </c:pt>
                <c:pt idx="9">
                  <c:v>364</c:v>
                </c:pt>
                <c:pt idx="12">
                  <c:v>229</c:v>
                </c:pt>
              </c:numCache>
            </c:numRef>
          </c:val>
          <c:extLst>
            <c:ext xmlns:c16="http://schemas.microsoft.com/office/drawing/2014/chart" uri="{C3380CC4-5D6E-409C-BE32-E72D297353CC}">
              <c16:uniqueId val="{00000003-FEF6-4C1B-BCB9-76E098CFEA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1514</c:v>
                </c:pt>
                <c:pt idx="3">
                  <c:v>1395</c:v>
                </c:pt>
                <c:pt idx="6">
                  <c:v>1304</c:v>
                </c:pt>
                <c:pt idx="9">
                  <c:v>1223</c:v>
                </c:pt>
                <c:pt idx="12">
                  <c:v>1375</c:v>
                </c:pt>
              </c:numCache>
            </c:numRef>
          </c:val>
          <c:extLst>
            <c:ext xmlns:c16="http://schemas.microsoft.com/office/drawing/2014/chart" uri="{C3380CC4-5D6E-409C-BE32-E72D297353CC}">
              <c16:uniqueId val="{00000004-FEF6-4C1B-BCB9-76E098CFEA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26</c:v>
                </c:pt>
                <c:pt idx="3">
                  <c:v>37</c:v>
                </c:pt>
                <c:pt idx="6">
                  <c:v>49</c:v>
                </c:pt>
                <c:pt idx="9">
                  <c:v>58</c:v>
                </c:pt>
                <c:pt idx="12">
                  <c:v>66</c:v>
                </c:pt>
              </c:numCache>
            </c:numRef>
          </c:val>
          <c:extLst>
            <c:ext xmlns:c16="http://schemas.microsoft.com/office/drawing/2014/chart" uri="{C3380CC4-5D6E-409C-BE32-E72D297353CC}">
              <c16:uniqueId val="{00000005-FEF6-4C1B-BCB9-76E098CFEA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F6-4C1B-BCB9-76E098CFEA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6585</c:v>
                </c:pt>
                <c:pt idx="3">
                  <c:v>6369</c:v>
                </c:pt>
                <c:pt idx="6">
                  <c:v>6288</c:v>
                </c:pt>
                <c:pt idx="9">
                  <c:v>5880</c:v>
                </c:pt>
                <c:pt idx="12">
                  <c:v>5659</c:v>
                </c:pt>
              </c:numCache>
            </c:numRef>
          </c:val>
          <c:extLst>
            <c:ext xmlns:c16="http://schemas.microsoft.com/office/drawing/2014/chart" uri="{C3380CC4-5D6E-409C-BE32-E72D297353CC}">
              <c16:uniqueId val="{00000007-FEF6-4C1B-BCB9-76E098CFEA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2150</c:v>
                </c:pt>
                <c:pt idx="2">
                  <c:v>#N/A</c:v>
                </c:pt>
                <c:pt idx="3">
                  <c:v>#N/A</c:v>
                </c:pt>
                <c:pt idx="4">
                  <c:v>1840</c:v>
                </c:pt>
                <c:pt idx="5">
                  <c:v>#N/A</c:v>
                </c:pt>
                <c:pt idx="6">
                  <c:v>#N/A</c:v>
                </c:pt>
                <c:pt idx="7">
                  <c:v>1684</c:v>
                </c:pt>
                <c:pt idx="8">
                  <c:v>#N/A</c:v>
                </c:pt>
                <c:pt idx="9">
                  <c:v>#N/A</c:v>
                </c:pt>
                <c:pt idx="10">
                  <c:v>1414</c:v>
                </c:pt>
                <c:pt idx="11">
                  <c:v>#N/A</c:v>
                </c:pt>
                <c:pt idx="12">
                  <c:v>#N/A</c:v>
                </c:pt>
                <c:pt idx="13">
                  <c:v>1297</c:v>
                </c:pt>
                <c:pt idx="14">
                  <c:v>#N/A</c:v>
                </c:pt>
              </c:numCache>
            </c:numRef>
          </c:val>
          <c:smooth val="0"/>
          <c:extLst>
            <c:ext xmlns:c16="http://schemas.microsoft.com/office/drawing/2014/chart" uri="{C3380CC4-5D6E-409C-BE32-E72D297353CC}">
              <c16:uniqueId val="{00000008-FEF6-4C1B-BCB9-76E098CFEA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55252</c:v>
                </c:pt>
                <c:pt idx="5">
                  <c:v>53579</c:v>
                </c:pt>
                <c:pt idx="8">
                  <c:v>51793</c:v>
                </c:pt>
                <c:pt idx="11">
                  <c:v>49928</c:v>
                </c:pt>
                <c:pt idx="14">
                  <c:v>46938</c:v>
                </c:pt>
              </c:numCache>
            </c:numRef>
          </c:val>
          <c:extLst>
            <c:ext xmlns:c16="http://schemas.microsoft.com/office/drawing/2014/chart" uri="{C3380CC4-5D6E-409C-BE32-E72D297353CC}">
              <c16:uniqueId val="{00000000-357D-4BA0-8F8D-5AA16E7726E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3981</c:v>
                </c:pt>
                <c:pt idx="5">
                  <c:v>3900</c:v>
                </c:pt>
                <c:pt idx="8">
                  <c:v>3835</c:v>
                </c:pt>
                <c:pt idx="11">
                  <c:v>4010</c:v>
                </c:pt>
                <c:pt idx="14">
                  <c:v>4026</c:v>
                </c:pt>
              </c:numCache>
            </c:numRef>
          </c:val>
          <c:extLst>
            <c:ext xmlns:c16="http://schemas.microsoft.com/office/drawing/2014/chart" uri="{C3380CC4-5D6E-409C-BE32-E72D297353CC}">
              <c16:uniqueId val="{00000001-357D-4BA0-8F8D-5AA16E7726E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6232</c:v>
                </c:pt>
                <c:pt idx="5">
                  <c:v>5784</c:v>
                </c:pt>
                <c:pt idx="8">
                  <c:v>5876</c:v>
                </c:pt>
                <c:pt idx="11">
                  <c:v>8414</c:v>
                </c:pt>
                <c:pt idx="14">
                  <c:v>10927</c:v>
                </c:pt>
              </c:numCache>
            </c:numRef>
          </c:val>
          <c:extLst>
            <c:ext xmlns:c16="http://schemas.microsoft.com/office/drawing/2014/chart" uri="{C3380CC4-5D6E-409C-BE32-E72D297353CC}">
              <c16:uniqueId val="{00000002-357D-4BA0-8F8D-5AA16E7726E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57D-4BA0-8F8D-5AA16E7726E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57D-4BA0-8F8D-5AA16E7726E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7</c:v>
                </c:pt>
                <c:pt idx="3">
                  <c:v>17</c:v>
                </c:pt>
                <c:pt idx="6">
                  <c:v>7</c:v>
                </c:pt>
                <c:pt idx="9">
                  <c:v>7</c:v>
                </c:pt>
                <c:pt idx="12">
                  <c:v>6</c:v>
                </c:pt>
              </c:numCache>
            </c:numRef>
          </c:val>
          <c:extLst>
            <c:ext xmlns:c16="http://schemas.microsoft.com/office/drawing/2014/chart" uri="{C3380CC4-5D6E-409C-BE32-E72D297353CC}">
              <c16:uniqueId val="{00000005-357D-4BA0-8F8D-5AA16E7726E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6269</c:v>
                </c:pt>
                <c:pt idx="3">
                  <c:v>6212</c:v>
                </c:pt>
                <c:pt idx="6">
                  <c:v>6093</c:v>
                </c:pt>
                <c:pt idx="9">
                  <c:v>5985</c:v>
                </c:pt>
                <c:pt idx="12">
                  <c:v>5969</c:v>
                </c:pt>
              </c:numCache>
            </c:numRef>
          </c:val>
          <c:extLst>
            <c:ext xmlns:c16="http://schemas.microsoft.com/office/drawing/2014/chart" uri="{C3380CC4-5D6E-409C-BE32-E72D297353CC}">
              <c16:uniqueId val="{00000006-357D-4BA0-8F8D-5AA16E7726E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1280</c:v>
                </c:pt>
                <c:pt idx="3">
                  <c:v>963</c:v>
                </c:pt>
                <c:pt idx="6">
                  <c:v>683</c:v>
                </c:pt>
                <c:pt idx="9">
                  <c:v>530</c:v>
                </c:pt>
                <c:pt idx="12">
                  <c:v>475</c:v>
                </c:pt>
              </c:numCache>
            </c:numRef>
          </c:val>
          <c:extLst>
            <c:ext xmlns:c16="http://schemas.microsoft.com/office/drawing/2014/chart" uri="{C3380CC4-5D6E-409C-BE32-E72D297353CC}">
              <c16:uniqueId val="{00000007-357D-4BA0-8F8D-5AA16E7726E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15052</c:v>
                </c:pt>
                <c:pt idx="3">
                  <c:v>14356</c:v>
                </c:pt>
                <c:pt idx="6">
                  <c:v>13391</c:v>
                </c:pt>
                <c:pt idx="9">
                  <c:v>12430</c:v>
                </c:pt>
                <c:pt idx="12">
                  <c:v>12254</c:v>
                </c:pt>
              </c:numCache>
            </c:numRef>
          </c:val>
          <c:extLst>
            <c:ext xmlns:c16="http://schemas.microsoft.com/office/drawing/2014/chart" uri="{C3380CC4-5D6E-409C-BE32-E72D297353CC}">
              <c16:uniqueId val="{00000008-357D-4BA0-8F8D-5AA16E7726E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235</c:v>
                </c:pt>
                <c:pt idx="3">
                  <c:v>203</c:v>
                </c:pt>
                <c:pt idx="6">
                  <c:v>171</c:v>
                </c:pt>
                <c:pt idx="9">
                  <c:v>139</c:v>
                </c:pt>
                <c:pt idx="12">
                  <c:v>107</c:v>
                </c:pt>
              </c:numCache>
            </c:numRef>
          </c:val>
          <c:extLst>
            <c:ext xmlns:c16="http://schemas.microsoft.com/office/drawing/2014/chart" uri="{C3380CC4-5D6E-409C-BE32-E72D297353CC}">
              <c16:uniqueId val="{00000009-357D-4BA0-8F8D-5AA16E7726E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60242</c:v>
                </c:pt>
                <c:pt idx="3">
                  <c:v>58402</c:v>
                </c:pt>
                <c:pt idx="6">
                  <c:v>56184</c:v>
                </c:pt>
                <c:pt idx="9">
                  <c:v>54329</c:v>
                </c:pt>
                <c:pt idx="12">
                  <c:v>50057</c:v>
                </c:pt>
              </c:numCache>
            </c:numRef>
          </c:val>
          <c:extLst>
            <c:ext xmlns:c16="http://schemas.microsoft.com/office/drawing/2014/chart" uri="{C3380CC4-5D6E-409C-BE32-E72D297353CC}">
              <c16:uniqueId val="{0000000A-357D-4BA0-8F8D-5AA16E7726E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17619</c:v>
                </c:pt>
                <c:pt idx="2">
                  <c:v>#N/A</c:v>
                </c:pt>
                <c:pt idx="3">
                  <c:v>#N/A</c:v>
                </c:pt>
                <c:pt idx="4">
                  <c:v>16891</c:v>
                </c:pt>
                <c:pt idx="5">
                  <c:v>#N/A</c:v>
                </c:pt>
                <c:pt idx="6">
                  <c:v>#N/A</c:v>
                </c:pt>
                <c:pt idx="7">
                  <c:v>15026</c:v>
                </c:pt>
                <c:pt idx="8">
                  <c:v>#N/A</c:v>
                </c:pt>
                <c:pt idx="9">
                  <c:v>#N/A</c:v>
                </c:pt>
                <c:pt idx="10">
                  <c:v>11068</c:v>
                </c:pt>
                <c:pt idx="11">
                  <c:v>#N/A</c:v>
                </c:pt>
                <c:pt idx="12">
                  <c:v>#N/A</c:v>
                </c:pt>
                <c:pt idx="13">
                  <c:v>6977</c:v>
                </c:pt>
                <c:pt idx="14">
                  <c:v>#N/A</c:v>
                </c:pt>
              </c:numCache>
            </c:numRef>
          </c:val>
          <c:smooth val="0"/>
          <c:extLst>
            <c:ext xmlns:c16="http://schemas.microsoft.com/office/drawing/2014/chart" uri="{C3380CC4-5D6E-409C-BE32-E72D297353CC}">
              <c16:uniqueId val="{0000000B-357D-4BA0-8F8D-5AA16E7726E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2722</c:v>
                </c:pt>
                <c:pt idx="1">
                  <c:v>3078</c:v>
                </c:pt>
                <c:pt idx="2">
                  <c:v>3878</c:v>
                </c:pt>
              </c:numCache>
            </c:numRef>
          </c:val>
          <c:extLst>
            <c:ext xmlns:c16="http://schemas.microsoft.com/office/drawing/2014/chart" uri="{C3380CC4-5D6E-409C-BE32-E72D297353CC}">
              <c16:uniqueId val="{00000000-8392-4E16-8946-29470611C0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604</c:v>
                </c:pt>
                <c:pt idx="1">
                  <c:v>1616</c:v>
                </c:pt>
                <c:pt idx="2">
                  <c:v>2267</c:v>
                </c:pt>
              </c:numCache>
            </c:numRef>
          </c:val>
          <c:extLst>
            <c:ext xmlns:c16="http://schemas.microsoft.com/office/drawing/2014/chart" uri="{C3380CC4-5D6E-409C-BE32-E72D297353CC}">
              <c16:uniqueId val="{00000001-8392-4E16-8946-29470611C0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1858</c:v>
                </c:pt>
                <c:pt idx="1">
                  <c:v>2696</c:v>
                </c:pt>
                <c:pt idx="2">
                  <c:v>3341</c:v>
                </c:pt>
              </c:numCache>
            </c:numRef>
          </c:val>
          <c:extLst>
            <c:ext xmlns:c16="http://schemas.microsoft.com/office/drawing/2014/chart" uri="{C3380CC4-5D6E-409C-BE32-E72D297353CC}">
              <c16:uniqueId val="{00000002-8392-4E16-8946-29470611C0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繰上償還、地方債の償還終了に伴う元利償還金の減少、起債抑制による基準財政需要額の減少により、実質公債費比率の分子は減少となった。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引き続き、合併特例債等の有利な地方債を有効活用し、算入公債費等の額を増加させるなど、適正な実質公債費比率の維持に努める。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満期一括償還地方債の財源として、土地売払収入を見込んでいるため、償還の財源として積立てた減債基金はなし。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地方債現在高については、新規発行額の抑制により年々減少している。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その他の項目についても全体的に減少傾向にある。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充当可能財源等（</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基金については、財政調整基金、減債基金、公共施設整備基金等の積立てにより増加したが、</a:t>
          </a:r>
          <a:r>
            <a:rPr kumimoji="1" lang="ja-JP" altLang="en-US"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基準財政需要額算入見込額については、公債費の算入額の減少が見込まれるため減少した。</a:t>
          </a:r>
          <a:endParaRPr kumimoji="1" lang="en-US" altLang="ja-JP" sz="12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今後も地方債の新規発行の抑制、交付税措置のある財源的に有利な地方債の活用、基金への積立てにも考慮しながら、財政運用ガイドラインの基準値である将来負担比率</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未満を維持するよう、財政の健全化に努める。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茨城県古河市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百万円、減債基金へ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652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特定目的基金は、公共施設整備基金が社会教育施設管理運営事業等への充当により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百万円の減額、ふるさと振興基金が歴史博物館運営事業等への充当により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百万円減額した一方で、公共施設整備基金へ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百万円、ふるさと振興基金へ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百万円、新駅設置準備基金へ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百万円積立てたことなどにより、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上記より、基金全体として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古河市では令和４年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月に古河市財政運営ガイドライン（計画期間：令和４年度～令和８年度）を定め、大規模な財政支出や急激な税収の落ち込み等の将来リスクへの備えとして、財政調整基金の残高が標準財政規模の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保持することを目標とした。令和４年度は目標値を下回る数値であったため、今後は、財政運営ガイドラインに定めた基準値を保持することができるよう決算剰余金を各種基金への積立てもしくは取崩しの抑制に活用し、基金ストック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教育、民生及び土木等の公共施設の計画的かつ円滑な整備を図るための事業へ充当。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風格と希望に満ちたいきいき古河を目指し、特色のある個性豊かなふるさとづくりを推進するための事業へ充当。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主に社会教育施設管理運営事業へ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百万円、小学校施設管理事業へ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百万円、斎場施設機能整備事業へ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百万円を充当した一方で、教育施設をはじめとする各公共施設等の老朽化に備え、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732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主に歴史博物館運営事業へ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百万円、民間保育園等施設整備事業へ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百万円、放課後等児童健全育成事業へ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百万円を充当した一方で、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事業費を精査し、年間の取崩額の調整を行いながら基金管理をしていく。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普通建設事業費の抑制等により歳入超過分を積立てたことによる増加。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財政調整基金が、各年度の標準財政規模の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％以上の残高（上限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億円）を保持するよう決算余剰金を各種基金へ積立てもしくは取崩しの抑制に活用し、基金ストックの充実を図る。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普通建設事業費の抑制等により歳入超過分を積立てたことによる増加。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決算余剰金を各種基金へ積立てもしくは取崩しの抑制に活用し、基金ストックの充実を図る。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年度から横ばい状態となっており、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年度と比較して全体の税収は増加したものの、臨時財政対策債への振替えが減少し、基準財政需要額も増加したため、</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前年度比では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依然として類似団体平均を下回っているため、今後も、事業の見直しなどにより、歳出の削減を図るとともに、市税の徴収率向上等の取組により歳入の確保に努め、健全な財政基盤の確立を図る。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4" name="直線コネクタ 63"/>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7"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8" name="直線コネクタ 67"/>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flipV="1">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41</xdr:row>
      <xdr:rowOff>56092</xdr:rowOff>
    </xdr:to>
    <xdr:cxnSp macro="">
      <xdr:nvCxnSpPr>
        <xdr:cNvPr id="78" name="直線コネクタ 77"/>
        <xdr:cNvCxnSpPr/>
      </xdr:nvCxnSpPr>
      <xdr:spPr>
        <a:xfrm>
          <a:off x="1447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81" name="フローチャート: 判断 80"/>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82" name="テキスト ボックス 81"/>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168927</xdr:rowOff>
    </xdr:from>
    <xdr:ext cx="762000" cy="259045"/>
    <xdr:sp macro="" textlink="">
      <xdr:nvSpPr>
        <xdr:cNvPr id="89" name="財政力該当値テキスト"/>
        <xdr:cNvSpPr txBox="1"/>
      </xdr:nvSpPr>
      <xdr:spPr>
        <a:xfrm>
          <a:off x="5041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71560</xdr:rowOff>
    </xdr:from>
    <xdr:ext cx="762000" cy="259045"/>
    <xdr:sp macro="" textlink="">
      <xdr:nvSpPr>
        <xdr:cNvPr id="93" name="テキスト ボックス 92"/>
        <xdr:cNvSpPr txBox="1"/>
      </xdr:nvSpPr>
      <xdr:spPr>
        <a:xfrm>
          <a:off x="2844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97" name="テキスト ボックス 96"/>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公債費は減少したものの、扶助費や物件費の増加により歳出は増加し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、普通交付税や臨時財政対策債等の減少により経常一般財源等が減少したため、前年度比</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今後も引き続き繰出金について重点的に削減を図り、財源の確保に努めるとともに、事務事業の見直しなど経常経費の削減を行うなどして、財政運営ガイドラインの基準である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％未満となるよう努める。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112395</xdr:rowOff>
    </xdr:from>
    <xdr:to>
      <xdr:col>23</xdr:col>
      <xdr:colOff>133350</xdr:colOff>
      <xdr:row>66</xdr:row>
      <xdr:rowOff>148907</xdr:rowOff>
    </xdr:to>
    <xdr:cxnSp macro="">
      <xdr:nvCxnSpPr>
        <xdr:cNvPr id="123" name="直線コネクタ 122"/>
        <xdr:cNvCxnSpPr/>
      </xdr:nvCxnSpPr>
      <xdr:spPr>
        <a:xfrm flipV="1">
          <a:off x="4953000" y="10227945"/>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27322</xdr:rowOff>
    </xdr:from>
    <xdr:ext cx="762000" cy="259045"/>
    <xdr:sp macro="" textlink="">
      <xdr:nvSpPr>
        <xdr:cNvPr id="126" name="財政構造の弾力性最大値テキスト"/>
        <xdr:cNvSpPr txBox="1"/>
      </xdr:nvSpPr>
      <xdr:spPr>
        <a:xfrm>
          <a:off x="5041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112395</xdr:rowOff>
    </xdr:from>
    <xdr:to>
      <xdr:col>24</xdr:col>
      <xdr:colOff>12700</xdr:colOff>
      <xdr:row>59</xdr:row>
      <xdr:rowOff>112395</xdr:rowOff>
    </xdr:to>
    <xdr:cxnSp macro="">
      <xdr:nvCxnSpPr>
        <xdr:cNvPr id="127" name="直線コネクタ 126"/>
        <xdr:cNvCxnSpPr/>
      </xdr:nvCxnSpPr>
      <xdr:spPr>
        <a:xfrm>
          <a:off x="4864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53022</xdr:rowOff>
    </xdr:from>
    <xdr:to>
      <xdr:col>23</xdr:col>
      <xdr:colOff>133350</xdr:colOff>
      <xdr:row>62</xdr:row>
      <xdr:rowOff>171132</xdr:rowOff>
    </xdr:to>
    <xdr:cxnSp macro="">
      <xdr:nvCxnSpPr>
        <xdr:cNvPr id="128" name="直線コネクタ 127"/>
        <xdr:cNvCxnSpPr/>
      </xdr:nvCxnSpPr>
      <xdr:spPr>
        <a:xfrm>
          <a:off x="4114800" y="10511472"/>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53022</xdr:rowOff>
    </xdr:from>
    <xdr:to>
      <xdr:col>19</xdr:col>
      <xdr:colOff>133350</xdr:colOff>
      <xdr:row>63</xdr:row>
      <xdr:rowOff>11747</xdr:rowOff>
    </xdr:to>
    <xdr:cxnSp macro="">
      <xdr:nvCxnSpPr>
        <xdr:cNvPr id="131" name="直線コネクタ 130"/>
        <xdr:cNvCxnSpPr/>
      </xdr:nvCxnSpPr>
      <xdr:spPr>
        <a:xfrm flipV="1">
          <a:off x="3225800" y="10511472"/>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62547</xdr:rowOff>
    </xdr:from>
    <xdr:to>
      <xdr:col>19</xdr:col>
      <xdr:colOff>184150</xdr:colOff>
      <xdr:row>61</xdr:row>
      <xdr:rowOff>164147</xdr:rowOff>
    </xdr:to>
    <xdr:sp macro="" textlink="">
      <xdr:nvSpPr>
        <xdr:cNvPr id="132" name="フローチャート: 判断 131"/>
        <xdr:cNvSpPr/>
      </xdr:nvSpPr>
      <xdr:spPr>
        <a:xfrm>
          <a:off x="4064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148924</xdr:rowOff>
    </xdr:from>
    <xdr:ext cx="736600" cy="259045"/>
    <xdr:sp macro="" textlink="">
      <xdr:nvSpPr>
        <xdr:cNvPr id="133" name="テキスト ボックス 132"/>
        <xdr:cNvSpPr txBox="1"/>
      </xdr:nvSpPr>
      <xdr:spPr>
        <a:xfrm>
          <a:off x="3733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63</xdr:row>
      <xdr:rowOff>108268</xdr:rowOff>
    </xdr:to>
    <xdr:cxnSp macro="">
      <xdr:nvCxnSpPr>
        <xdr:cNvPr id="134" name="直線コネクタ 133"/>
        <xdr:cNvCxnSpPr/>
      </xdr:nvCxnSpPr>
      <xdr:spPr>
        <a:xfrm flipV="1">
          <a:off x="2336800" y="10813097"/>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72072</xdr:rowOff>
    </xdr:from>
    <xdr:to>
      <xdr:col>11</xdr:col>
      <xdr:colOff>31750</xdr:colOff>
      <xdr:row>63</xdr:row>
      <xdr:rowOff>108268</xdr:rowOff>
    </xdr:to>
    <xdr:cxnSp macro="">
      <xdr:nvCxnSpPr>
        <xdr:cNvPr id="137" name="直線コネクタ 136"/>
        <xdr:cNvCxnSpPr/>
      </xdr:nvCxnSpPr>
      <xdr:spPr>
        <a:xfrm>
          <a:off x="1447800" y="108734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9207</xdr:rowOff>
    </xdr:from>
    <xdr:to>
      <xdr:col>11</xdr:col>
      <xdr:colOff>82550</xdr:colOff>
      <xdr:row>63</xdr:row>
      <xdr:rowOff>110807</xdr:rowOff>
    </xdr:to>
    <xdr:sp macro="" textlink="">
      <xdr:nvSpPr>
        <xdr:cNvPr id="138" name="フローチャート: 判断 137"/>
        <xdr:cNvSpPr/>
      </xdr:nvSpPr>
      <xdr:spPr>
        <a:xfrm>
          <a:off x="2286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120984</xdr:rowOff>
    </xdr:from>
    <xdr:ext cx="762000" cy="259045"/>
    <xdr:sp macro="" textlink="">
      <xdr:nvSpPr>
        <xdr:cNvPr id="139" name="テキスト ボックス 138"/>
        <xdr:cNvSpPr txBox="1"/>
      </xdr:nvSpPr>
      <xdr:spPr>
        <a:xfrm>
          <a:off x="1955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0" name="フローチャート: 判断 139"/>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1" name="テキスト ボックス 140"/>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7" name="楕円 146"/>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48" name="財政構造の弾力性該当値テキスト"/>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2222</xdr:rowOff>
    </xdr:from>
    <xdr:to>
      <xdr:col>19</xdr:col>
      <xdr:colOff>184150</xdr:colOff>
      <xdr:row>61</xdr:row>
      <xdr:rowOff>103822</xdr:rowOff>
    </xdr:to>
    <xdr:sp macro="" textlink="">
      <xdr:nvSpPr>
        <xdr:cNvPr id="149" name="楕円 148"/>
        <xdr:cNvSpPr/>
      </xdr:nvSpPr>
      <xdr:spPr>
        <a:xfrm>
          <a:off x="4064000" y="10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113999</xdr:rowOff>
    </xdr:from>
    <xdr:ext cx="736600" cy="259045"/>
    <xdr:sp macro="" textlink="">
      <xdr:nvSpPr>
        <xdr:cNvPr id="150" name="テキスト ボックス 149"/>
        <xdr:cNvSpPr txBox="1"/>
      </xdr:nvSpPr>
      <xdr:spPr>
        <a:xfrm>
          <a:off x="3733800" y="10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132397</xdr:rowOff>
    </xdr:from>
    <xdr:to>
      <xdr:col>15</xdr:col>
      <xdr:colOff>133350</xdr:colOff>
      <xdr:row>63</xdr:row>
      <xdr:rowOff>62547</xdr:rowOff>
    </xdr:to>
    <xdr:sp macro="" textlink="">
      <xdr:nvSpPr>
        <xdr:cNvPr id="151" name="楕円 150"/>
        <xdr:cNvSpPr/>
      </xdr:nvSpPr>
      <xdr:spPr>
        <a:xfrm>
          <a:off x="3175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72724</xdr:rowOff>
    </xdr:from>
    <xdr:ext cx="762000" cy="259045"/>
    <xdr:sp macro="" textlink="">
      <xdr:nvSpPr>
        <xdr:cNvPr id="152" name="テキスト ボックス 151"/>
        <xdr:cNvSpPr txBox="1"/>
      </xdr:nvSpPr>
      <xdr:spPr>
        <a:xfrm>
          <a:off x="2844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57468</xdr:rowOff>
    </xdr:from>
    <xdr:to>
      <xdr:col>11</xdr:col>
      <xdr:colOff>82550</xdr:colOff>
      <xdr:row>63</xdr:row>
      <xdr:rowOff>159068</xdr:rowOff>
    </xdr:to>
    <xdr:sp macro="" textlink="">
      <xdr:nvSpPr>
        <xdr:cNvPr id="153" name="楕円 152"/>
        <xdr:cNvSpPr/>
      </xdr:nvSpPr>
      <xdr:spPr>
        <a:xfrm>
          <a:off x="2286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143845</xdr:rowOff>
    </xdr:from>
    <xdr:ext cx="762000" cy="259045"/>
    <xdr:sp macro="" textlink="">
      <xdr:nvSpPr>
        <xdr:cNvPr id="154" name="テキスト ボックス 153"/>
        <xdr:cNvSpPr txBox="1"/>
      </xdr:nvSpPr>
      <xdr:spPr>
        <a:xfrm>
          <a:off x="1955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21272</xdr:rowOff>
    </xdr:from>
    <xdr:to>
      <xdr:col>7</xdr:col>
      <xdr:colOff>31750</xdr:colOff>
      <xdr:row>63</xdr:row>
      <xdr:rowOff>122872</xdr:rowOff>
    </xdr:to>
    <xdr:sp macro="" textlink="">
      <xdr:nvSpPr>
        <xdr:cNvPr id="155" name="楕円 154"/>
        <xdr:cNvSpPr/>
      </xdr:nvSpPr>
      <xdr:spPr>
        <a:xfrm>
          <a:off x="1397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107649</xdr:rowOff>
    </xdr:from>
    <xdr:ext cx="762000" cy="259045"/>
    <xdr:sp macro="" textlink="">
      <xdr:nvSpPr>
        <xdr:cNvPr id="156" name="テキスト ボックス 155"/>
        <xdr:cNvSpPr txBox="1"/>
      </xdr:nvSpPr>
      <xdr:spPr>
        <a:xfrm>
          <a:off x="1066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前年度に比べ増加したものの、類似団体を大きく下回っている。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物件費については保有する公共施設が多く、その維持管理に費用がかかっている。そのため、義務的経費の削減など、行財政改革の取り組みを通じて、今後も現在の水準を維持できるよう努める。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3" name="直線コネクタ 172"/>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4" name="テキスト ボックス 173"/>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7" name="直線コネクタ 176"/>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78" name="テキスト ボックス 177"/>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1" name="直線コネクタ 180"/>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2" name="テキスト ボックス 181"/>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5" name="直線コネクタ 184"/>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6" name="テキスト ボックス 185"/>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154868</xdr:rowOff>
    </xdr:from>
    <xdr:to>
      <xdr:col>23</xdr:col>
      <xdr:colOff>133350</xdr:colOff>
      <xdr:row>89</xdr:row>
      <xdr:rowOff>69489</xdr:rowOff>
    </xdr:to>
    <xdr:cxnSp macro="">
      <xdr:nvCxnSpPr>
        <xdr:cNvPr id="190" name="直線コネクタ 189"/>
        <xdr:cNvCxnSpPr/>
      </xdr:nvCxnSpPr>
      <xdr:spPr>
        <a:xfrm flipV="1">
          <a:off x="4953000" y="14042318"/>
          <a:ext cx="0" cy="12862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41566</xdr:rowOff>
    </xdr:from>
    <xdr:ext cx="762000" cy="259045"/>
    <xdr:sp macro="" textlink="">
      <xdr:nvSpPr>
        <xdr:cNvPr id="191" name="人件費・物件費等の状況最小値テキスト"/>
        <xdr:cNvSpPr txBox="1"/>
      </xdr:nvSpPr>
      <xdr:spPr>
        <a:xfrm>
          <a:off x="5041900" y="1530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69489</xdr:rowOff>
    </xdr:from>
    <xdr:to>
      <xdr:col>24</xdr:col>
      <xdr:colOff>12700</xdr:colOff>
      <xdr:row>89</xdr:row>
      <xdr:rowOff>69489</xdr:rowOff>
    </xdr:to>
    <xdr:cxnSp macro="">
      <xdr:nvCxnSpPr>
        <xdr:cNvPr id="192" name="直線コネクタ 191"/>
        <xdr:cNvCxnSpPr/>
      </xdr:nvCxnSpPr>
      <xdr:spPr>
        <a:xfrm>
          <a:off x="4864100" y="1532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69795</xdr:rowOff>
    </xdr:from>
    <xdr:ext cx="762000" cy="259045"/>
    <xdr:sp macro="" textlink="">
      <xdr:nvSpPr>
        <xdr:cNvPr id="193" name="人件費・物件費等の状況最大値テキスト"/>
        <xdr:cNvSpPr txBox="1"/>
      </xdr:nvSpPr>
      <xdr:spPr>
        <a:xfrm>
          <a:off x="5041900" y="1378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154868</xdr:rowOff>
    </xdr:from>
    <xdr:to>
      <xdr:col>24</xdr:col>
      <xdr:colOff>12700</xdr:colOff>
      <xdr:row>81</xdr:row>
      <xdr:rowOff>154868</xdr:rowOff>
    </xdr:to>
    <xdr:cxnSp macro="">
      <xdr:nvCxnSpPr>
        <xdr:cNvPr id="194" name="直線コネクタ 193"/>
        <xdr:cNvCxnSpPr/>
      </xdr:nvCxnSpPr>
      <xdr:spPr>
        <a:xfrm>
          <a:off x="4864100" y="1404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24062</xdr:rowOff>
    </xdr:from>
    <xdr:to>
      <xdr:col>23</xdr:col>
      <xdr:colOff>133350</xdr:colOff>
      <xdr:row>82</xdr:row>
      <xdr:rowOff>69140</xdr:rowOff>
    </xdr:to>
    <xdr:cxnSp macro="">
      <xdr:nvCxnSpPr>
        <xdr:cNvPr id="195" name="直線コネクタ 194"/>
        <xdr:cNvCxnSpPr/>
      </xdr:nvCxnSpPr>
      <xdr:spPr>
        <a:xfrm>
          <a:off x="4114800" y="14082962"/>
          <a:ext cx="838200" cy="4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63428</xdr:rowOff>
    </xdr:from>
    <xdr:ext cx="762000" cy="259045"/>
    <xdr:sp macro="" textlink="">
      <xdr:nvSpPr>
        <xdr:cNvPr id="196" name="人件費・物件費等の状況平均値テキスト"/>
        <xdr:cNvSpPr txBox="1"/>
      </xdr:nvSpPr>
      <xdr:spPr>
        <a:xfrm>
          <a:off x="5041900" y="14465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91351</xdr:rowOff>
    </xdr:from>
    <xdr:to>
      <xdr:col>23</xdr:col>
      <xdr:colOff>184150</xdr:colOff>
      <xdr:row>85</xdr:row>
      <xdr:rowOff>21501</xdr:rowOff>
    </xdr:to>
    <xdr:sp macro="" textlink="">
      <xdr:nvSpPr>
        <xdr:cNvPr id="197" name="フローチャート: 判断 196"/>
        <xdr:cNvSpPr/>
      </xdr:nvSpPr>
      <xdr:spPr>
        <a:xfrm>
          <a:off x="4902200" y="1449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137072</xdr:rowOff>
    </xdr:from>
    <xdr:to>
      <xdr:col>19</xdr:col>
      <xdr:colOff>133350</xdr:colOff>
      <xdr:row>82</xdr:row>
      <xdr:rowOff>24062</xdr:rowOff>
    </xdr:to>
    <xdr:cxnSp macro="">
      <xdr:nvCxnSpPr>
        <xdr:cNvPr id="198" name="直線コネクタ 197"/>
        <xdr:cNvCxnSpPr/>
      </xdr:nvCxnSpPr>
      <xdr:spPr>
        <a:xfrm>
          <a:off x="3225800" y="14024522"/>
          <a:ext cx="8890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33967</xdr:rowOff>
    </xdr:from>
    <xdr:to>
      <xdr:col>19</xdr:col>
      <xdr:colOff>184150</xdr:colOff>
      <xdr:row>84</xdr:row>
      <xdr:rowOff>135567</xdr:rowOff>
    </xdr:to>
    <xdr:sp macro="" textlink="">
      <xdr:nvSpPr>
        <xdr:cNvPr id="199" name="フローチャート: 判断 198"/>
        <xdr:cNvSpPr/>
      </xdr:nvSpPr>
      <xdr:spPr>
        <a:xfrm>
          <a:off x="4064000" y="1443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120344</xdr:rowOff>
    </xdr:from>
    <xdr:ext cx="736600" cy="259045"/>
    <xdr:sp macro="" textlink="">
      <xdr:nvSpPr>
        <xdr:cNvPr id="200" name="テキスト ボックス 199"/>
        <xdr:cNvSpPr txBox="1"/>
      </xdr:nvSpPr>
      <xdr:spPr>
        <a:xfrm>
          <a:off x="3733800" y="14522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82916</xdr:rowOff>
    </xdr:from>
    <xdr:to>
      <xdr:col>15</xdr:col>
      <xdr:colOff>82550</xdr:colOff>
      <xdr:row>81</xdr:row>
      <xdr:rowOff>137072</xdr:rowOff>
    </xdr:to>
    <xdr:cxnSp macro="">
      <xdr:nvCxnSpPr>
        <xdr:cNvPr id="201" name="直線コネクタ 200"/>
        <xdr:cNvCxnSpPr/>
      </xdr:nvCxnSpPr>
      <xdr:spPr>
        <a:xfrm>
          <a:off x="2336800" y="13970366"/>
          <a:ext cx="889000" cy="5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85702</xdr:rowOff>
    </xdr:from>
    <xdr:to>
      <xdr:col>15</xdr:col>
      <xdr:colOff>133350</xdr:colOff>
      <xdr:row>84</xdr:row>
      <xdr:rowOff>15852</xdr:rowOff>
    </xdr:to>
    <xdr:sp macro="" textlink="">
      <xdr:nvSpPr>
        <xdr:cNvPr id="202" name="フローチャート: 判断 201"/>
        <xdr:cNvSpPr/>
      </xdr:nvSpPr>
      <xdr:spPr>
        <a:xfrm>
          <a:off x="3175000" y="1431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629</xdr:rowOff>
    </xdr:from>
    <xdr:ext cx="762000" cy="259045"/>
    <xdr:sp macro="" textlink="">
      <xdr:nvSpPr>
        <xdr:cNvPr id="203" name="テキスト ボックス 202"/>
        <xdr:cNvSpPr txBox="1"/>
      </xdr:nvSpPr>
      <xdr:spPr>
        <a:xfrm>
          <a:off x="2844800" y="1440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16061</xdr:rowOff>
    </xdr:from>
    <xdr:to>
      <xdr:col>11</xdr:col>
      <xdr:colOff>31750</xdr:colOff>
      <xdr:row>81</xdr:row>
      <xdr:rowOff>82916</xdr:rowOff>
    </xdr:to>
    <xdr:cxnSp macro="">
      <xdr:nvCxnSpPr>
        <xdr:cNvPr id="204" name="直線コネクタ 203"/>
        <xdr:cNvCxnSpPr/>
      </xdr:nvCxnSpPr>
      <xdr:spPr>
        <a:xfrm>
          <a:off x="1447800" y="13903511"/>
          <a:ext cx="889000" cy="6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152217</xdr:rowOff>
    </xdr:from>
    <xdr:to>
      <xdr:col>11</xdr:col>
      <xdr:colOff>82550</xdr:colOff>
      <xdr:row>83</xdr:row>
      <xdr:rowOff>82367</xdr:rowOff>
    </xdr:to>
    <xdr:sp macro="" textlink="">
      <xdr:nvSpPr>
        <xdr:cNvPr id="205" name="フローチャート: 判断 204"/>
        <xdr:cNvSpPr/>
      </xdr:nvSpPr>
      <xdr:spPr>
        <a:xfrm>
          <a:off x="2286000" y="142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67144</xdr:rowOff>
    </xdr:from>
    <xdr:ext cx="762000" cy="259045"/>
    <xdr:sp macro="" textlink="">
      <xdr:nvSpPr>
        <xdr:cNvPr id="206" name="テキスト ボックス 205"/>
        <xdr:cNvSpPr txBox="1"/>
      </xdr:nvSpPr>
      <xdr:spPr>
        <a:xfrm>
          <a:off x="1955800" y="1429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90579</xdr:rowOff>
    </xdr:from>
    <xdr:to>
      <xdr:col>7</xdr:col>
      <xdr:colOff>31750</xdr:colOff>
      <xdr:row>83</xdr:row>
      <xdr:rowOff>20729</xdr:rowOff>
    </xdr:to>
    <xdr:sp macro="" textlink="">
      <xdr:nvSpPr>
        <xdr:cNvPr id="207" name="フローチャート: 判断 206"/>
        <xdr:cNvSpPr/>
      </xdr:nvSpPr>
      <xdr:spPr>
        <a:xfrm>
          <a:off x="1397000" y="1414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5506</xdr:rowOff>
    </xdr:from>
    <xdr:ext cx="762000" cy="259045"/>
    <xdr:sp macro="" textlink="">
      <xdr:nvSpPr>
        <xdr:cNvPr id="208" name="テキスト ボックス 207"/>
        <xdr:cNvSpPr txBox="1"/>
      </xdr:nvSpPr>
      <xdr:spPr>
        <a:xfrm>
          <a:off x="1066800" y="14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18340</xdr:rowOff>
    </xdr:from>
    <xdr:to>
      <xdr:col>23</xdr:col>
      <xdr:colOff>184150</xdr:colOff>
      <xdr:row>82</xdr:row>
      <xdr:rowOff>119940</xdr:rowOff>
    </xdr:to>
    <xdr:sp macro="" textlink="">
      <xdr:nvSpPr>
        <xdr:cNvPr id="214" name="楕円 213"/>
        <xdr:cNvSpPr/>
      </xdr:nvSpPr>
      <xdr:spPr>
        <a:xfrm>
          <a:off x="4902200" y="140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111067</xdr:rowOff>
    </xdr:from>
    <xdr:ext cx="762000" cy="259045"/>
    <xdr:sp macro="" textlink="">
      <xdr:nvSpPr>
        <xdr:cNvPr id="215" name="人件費・物件費等の状況該当値テキスト"/>
        <xdr:cNvSpPr txBox="1"/>
      </xdr:nvSpPr>
      <xdr:spPr>
        <a:xfrm>
          <a:off x="5041900" y="1399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144712</xdr:rowOff>
    </xdr:from>
    <xdr:to>
      <xdr:col>19</xdr:col>
      <xdr:colOff>184150</xdr:colOff>
      <xdr:row>82</xdr:row>
      <xdr:rowOff>74862</xdr:rowOff>
    </xdr:to>
    <xdr:sp macro="" textlink="">
      <xdr:nvSpPr>
        <xdr:cNvPr id="216" name="楕円 215"/>
        <xdr:cNvSpPr/>
      </xdr:nvSpPr>
      <xdr:spPr>
        <a:xfrm>
          <a:off x="4064000" y="140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85039</xdr:rowOff>
    </xdr:from>
    <xdr:ext cx="736600" cy="259045"/>
    <xdr:sp macro="" textlink="">
      <xdr:nvSpPr>
        <xdr:cNvPr id="217" name="テキスト ボックス 216"/>
        <xdr:cNvSpPr txBox="1"/>
      </xdr:nvSpPr>
      <xdr:spPr>
        <a:xfrm>
          <a:off x="3733800" y="1380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86272</xdr:rowOff>
    </xdr:from>
    <xdr:to>
      <xdr:col>15</xdr:col>
      <xdr:colOff>133350</xdr:colOff>
      <xdr:row>82</xdr:row>
      <xdr:rowOff>16422</xdr:rowOff>
    </xdr:to>
    <xdr:sp macro="" textlink="">
      <xdr:nvSpPr>
        <xdr:cNvPr id="218" name="楕円 217"/>
        <xdr:cNvSpPr/>
      </xdr:nvSpPr>
      <xdr:spPr>
        <a:xfrm>
          <a:off x="3175000" y="1397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26599</xdr:rowOff>
    </xdr:from>
    <xdr:ext cx="762000" cy="259045"/>
    <xdr:sp macro="" textlink="">
      <xdr:nvSpPr>
        <xdr:cNvPr id="219" name="テキスト ボックス 218"/>
        <xdr:cNvSpPr txBox="1"/>
      </xdr:nvSpPr>
      <xdr:spPr>
        <a:xfrm>
          <a:off x="2844800" y="1374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32116</xdr:rowOff>
    </xdr:from>
    <xdr:to>
      <xdr:col>11</xdr:col>
      <xdr:colOff>82550</xdr:colOff>
      <xdr:row>81</xdr:row>
      <xdr:rowOff>133716</xdr:rowOff>
    </xdr:to>
    <xdr:sp macro="" textlink="">
      <xdr:nvSpPr>
        <xdr:cNvPr id="220" name="楕円 219"/>
        <xdr:cNvSpPr/>
      </xdr:nvSpPr>
      <xdr:spPr>
        <a:xfrm>
          <a:off x="2286000" y="1391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143893</xdr:rowOff>
    </xdr:from>
    <xdr:ext cx="762000" cy="259045"/>
    <xdr:sp macro="" textlink="">
      <xdr:nvSpPr>
        <xdr:cNvPr id="221" name="テキスト ボックス 220"/>
        <xdr:cNvSpPr txBox="1"/>
      </xdr:nvSpPr>
      <xdr:spPr>
        <a:xfrm>
          <a:off x="1955800" y="1368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136711</xdr:rowOff>
    </xdr:from>
    <xdr:to>
      <xdr:col>7</xdr:col>
      <xdr:colOff>31750</xdr:colOff>
      <xdr:row>81</xdr:row>
      <xdr:rowOff>66861</xdr:rowOff>
    </xdr:to>
    <xdr:sp macro="" textlink="">
      <xdr:nvSpPr>
        <xdr:cNvPr id="222" name="楕円 221"/>
        <xdr:cNvSpPr/>
      </xdr:nvSpPr>
      <xdr:spPr>
        <a:xfrm>
          <a:off x="1397000" y="138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77038</xdr:rowOff>
    </xdr:from>
    <xdr:ext cx="762000" cy="259045"/>
    <xdr:sp macro="" textlink="">
      <xdr:nvSpPr>
        <xdr:cNvPr id="223" name="テキスト ボックス 222"/>
        <xdr:cNvSpPr txBox="1"/>
      </xdr:nvSpPr>
      <xdr:spPr>
        <a:xfrm>
          <a:off x="1066800" y="1362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職員階層の変動などにより増減はあるものの、近年は同水準で推移している。前年度比では職員構成の変動の影響により増加となったが、依然類似団体平均を大幅に下回っている。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今後も国における給与制度改革を見据えながら、国に準拠した給与制度の見直しを図るなど、引き続き給与水準の適正化に努める。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130175</xdr:rowOff>
    </xdr:to>
    <xdr:cxnSp macro="">
      <xdr:nvCxnSpPr>
        <xdr:cNvPr id="252" name="直線コネクタ 251"/>
        <xdr:cNvCxnSpPr/>
      </xdr:nvCxnSpPr>
      <xdr:spPr>
        <a:xfrm flipV="1">
          <a:off x="17018000" y="13881100"/>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102252</xdr:rowOff>
    </xdr:from>
    <xdr:ext cx="762000" cy="259045"/>
    <xdr:sp macro="" textlink="">
      <xdr:nvSpPr>
        <xdr:cNvPr id="253" name="給与水準   （国との比較）最小値テキスト"/>
        <xdr:cNvSpPr txBox="1"/>
      </xdr:nvSpPr>
      <xdr:spPr>
        <a:xfrm>
          <a:off x="17106900" y="1536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130175</xdr:rowOff>
    </xdr:from>
    <xdr:to>
      <xdr:col>81</xdr:col>
      <xdr:colOff>133350</xdr:colOff>
      <xdr:row>89</xdr:row>
      <xdr:rowOff>130175</xdr:rowOff>
    </xdr:to>
    <xdr:cxnSp macro="">
      <xdr:nvCxnSpPr>
        <xdr:cNvPr id="254" name="直線コネクタ 253"/>
        <xdr:cNvCxnSpPr/>
      </xdr:nvCxnSpPr>
      <xdr:spPr>
        <a:xfrm>
          <a:off x="16929100" y="153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143934</xdr:rowOff>
    </xdr:from>
    <xdr:to>
      <xdr:col>81</xdr:col>
      <xdr:colOff>44450</xdr:colOff>
      <xdr:row>83</xdr:row>
      <xdr:rowOff>52916</xdr:rowOff>
    </xdr:to>
    <xdr:cxnSp macro="">
      <xdr:nvCxnSpPr>
        <xdr:cNvPr id="257" name="直線コネクタ 256"/>
        <xdr:cNvCxnSpPr/>
      </xdr:nvCxnSpPr>
      <xdr:spPr>
        <a:xfrm>
          <a:off x="16179800" y="1420283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8"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9" name="フローチャート: 判断 258"/>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123825</xdr:rowOff>
    </xdr:from>
    <xdr:to>
      <xdr:col>77</xdr:col>
      <xdr:colOff>44450</xdr:colOff>
      <xdr:row>82</xdr:row>
      <xdr:rowOff>143934</xdr:rowOff>
    </xdr:to>
    <xdr:cxnSp macro="">
      <xdr:nvCxnSpPr>
        <xdr:cNvPr id="260" name="直線コネクタ 259"/>
        <xdr:cNvCxnSpPr/>
      </xdr:nvCxnSpPr>
      <xdr:spPr>
        <a:xfrm>
          <a:off x="15290800" y="141827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111125</xdr:rowOff>
    </xdr:from>
    <xdr:to>
      <xdr:col>77</xdr:col>
      <xdr:colOff>95250</xdr:colOff>
      <xdr:row>87</xdr:row>
      <xdr:rowOff>41275</xdr:rowOff>
    </xdr:to>
    <xdr:sp macro="" textlink="">
      <xdr:nvSpPr>
        <xdr:cNvPr id="261" name="フローチャート: 判断 260"/>
        <xdr:cNvSpPr/>
      </xdr:nvSpPr>
      <xdr:spPr>
        <a:xfrm>
          <a:off x="16129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26052</xdr:rowOff>
    </xdr:from>
    <xdr:ext cx="736600" cy="259045"/>
    <xdr:sp macro="" textlink="">
      <xdr:nvSpPr>
        <xdr:cNvPr id="262" name="テキスト ボックス 261"/>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123825</xdr:rowOff>
    </xdr:from>
    <xdr:to>
      <xdr:col>72</xdr:col>
      <xdr:colOff>203200</xdr:colOff>
      <xdr:row>82</xdr:row>
      <xdr:rowOff>164041</xdr:rowOff>
    </xdr:to>
    <xdr:cxnSp macro="">
      <xdr:nvCxnSpPr>
        <xdr:cNvPr id="263" name="直線コネクタ 262"/>
        <xdr:cNvCxnSpPr/>
      </xdr:nvCxnSpPr>
      <xdr:spPr>
        <a:xfrm flipV="1">
          <a:off x="14401800" y="141827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4" name="フローチャート: 判断 263"/>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65" name="テキスト ボックス 264"/>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164041</xdr:rowOff>
    </xdr:from>
    <xdr:to>
      <xdr:col>68</xdr:col>
      <xdr:colOff>152400</xdr:colOff>
      <xdr:row>83</xdr:row>
      <xdr:rowOff>133350</xdr:rowOff>
    </xdr:to>
    <xdr:cxnSp macro="">
      <xdr:nvCxnSpPr>
        <xdr:cNvPr id="266" name="直線コネクタ 265"/>
        <xdr:cNvCxnSpPr/>
      </xdr:nvCxnSpPr>
      <xdr:spPr>
        <a:xfrm flipV="1">
          <a:off x="13512800" y="142229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7" name="フローチャート: 判断 266"/>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106486</xdr:rowOff>
    </xdr:from>
    <xdr:ext cx="762000" cy="259045"/>
    <xdr:sp macro="" textlink="">
      <xdr:nvSpPr>
        <xdr:cNvPr id="268" name="テキスト ボックス 267"/>
        <xdr:cNvSpPr txBox="1"/>
      </xdr:nvSpPr>
      <xdr:spPr>
        <a:xfrm>
          <a:off x="14020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9" name="フローチャート: 判断 268"/>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70" name="テキスト ボックス 269"/>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6" name="楕円 275"/>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7"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93134</xdr:rowOff>
    </xdr:from>
    <xdr:to>
      <xdr:col>77</xdr:col>
      <xdr:colOff>95250</xdr:colOff>
      <xdr:row>83</xdr:row>
      <xdr:rowOff>23284</xdr:rowOff>
    </xdr:to>
    <xdr:sp macro="" textlink="">
      <xdr:nvSpPr>
        <xdr:cNvPr id="278" name="楕円 277"/>
        <xdr:cNvSpPr/>
      </xdr:nvSpPr>
      <xdr:spPr>
        <a:xfrm>
          <a:off x="16129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33461</xdr:rowOff>
    </xdr:from>
    <xdr:ext cx="736600" cy="259045"/>
    <xdr:sp macro="" textlink="">
      <xdr:nvSpPr>
        <xdr:cNvPr id="279" name="テキスト ボックス 278"/>
        <xdr:cNvSpPr txBox="1"/>
      </xdr:nvSpPr>
      <xdr:spPr>
        <a:xfrm>
          <a:off x="15798800" y="13920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73025</xdr:rowOff>
    </xdr:from>
    <xdr:to>
      <xdr:col>73</xdr:col>
      <xdr:colOff>44450</xdr:colOff>
      <xdr:row>83</xdr:row>
      <xdr:rowOff>3175</xdr:rowOff>
    </xdr:to>
    <xdr:sp macro="" textlink="">
      <xdr:nvSpPr>
        <xdr:cNvPr id="280" name="楕円 279"/>
        <xdr:cNvSpPr/>
      </xdr:nvSpPr>
      <xdr:spPr>
        <a:xfrm>
          <a:off x="15240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13352</xdr:rowOff>
    </xdr:from>
    <xdr:ext cx="762000" cy="259045"/>
    <xdr:sp macro="" textlink="">
      <xdr:nvSpPr>
        <xdr:cNvPr id="281" name="テキスト ボックス 280"/>
        <xdr:cNvSpPr txBox="1"/>
      </xdr:nvSpPr>
      <xdr:spPr>
        <a:xfrm>
          <a:off x="14909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113241</xdr:rowOff>
    </xdr:from>
    <xdr:to>
      <xdr:col>68</xdr:col>
      <xdr:colOff>203200</xdr:colOff>
      <xdr:row>83</xdr:row>
      <xdr:rowOff>43391</xdr:rowOff>
    </xdr:to>
    <xdr:sp macro="" textlink="">
      <xdr:nvSpPr>
        <xdr:cNvPr id="282" name="楕円 281"/>
        <xdr:cNvSpPr/>
      </xdr:nvSpPr>
      <xdr:spPr>
        <a:xfrm>
          <a:off x="14351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53568</xdr:rowOff>
    </xdr:from>
    <xdr:ext cx="762000" cy="259045"/>
    <xdr:sp macro="" textlink="">
      <xdr:nvSpPr>
        <xdr:cNvPr id="283" name="テキスト ボックス 282"/>
        <xdr:cNvSpPr txBox="1"/>
      </xdr:nvSpPr>
      <xdr:spPr>
        <a:xfrm>
          <a:off x="14020800" y="1394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合併以降、新規採用職員の採用抑制、組織の簡素合理化、事務事業の見直しを行ってきたことにより、類似団体平均を下回っている。近年、定員適正化計画を踏まえ、将来の行政運営に支障のないよう新規採用職員の一定数確保を行っており、前年度比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ポイントの増加となっているものの、依然として低い水準である。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今後も組織・機構の見直しや民間委託の推進を図る等して、引き続き適正な定員管理に努める。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122646</xdr:rowOff>
    </xdr:from>
    <xdr:to>
      <xdr:col>81</xdr:col>
      <xdr:colOff>44450</xdr:colOff>
      <xdr:row>67</xdr:row>
      <xdr:rowOff>73116</xdr:rowOff>
    </xdr:to>
    <xdr:cxnSp macro="">
      <xdr:nvCxnSpPr>
        <xdr:cNvPr id="317" name="直線コネクタ 316"/>
        <xdr:cNvCxnSpPr/>
      </xdr:nvCxnSpPr>
      <xdr:spPr>
        <a:xfrm flipV="1">
          <a:off x="17018000" y="9895296"/>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45193</xdr:rowOff>
    </xdr:from>
    <xdr:ext cx="762000" cy="259045"/>
    <xdr:sp macro="" textlink="">
      <xdr:nvSpPr>
        <xdr:cNvPr id="318" name="定員管理の状況最小値テキスト"/>
        <xdr:cNvSpPr txBox="1"/>
      </xdr:nvSpPr>
      <xdr:spPr>
        <a:xfrm>
          <a:off x="17106900" y="1153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73116</xdr:rowOff>
    </xdr:from>
    <xdr:to>
      <xdr:col>81</xdr:col>
      <xdr:colOff>133350</xdr:colOff>
      <xdr:row>67</xdr:row>
      <xdr:rowOff>73116</xdr:rowOff>
    </xdr:to>
    <xdr:cxnSp macro="">
      <xdr:nvCxnSpPr>
        <xdr:cNvPr id="319" name="直線コネクタ 318"/>
        <xdr:cNvCxnSpPr/>
      </xdr:nvCxnSpPr>
      <xdr:spPr>
        <a:xfrm>
          <a:off x="16929100" y="1156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37573</xdr:rowOff>
    </xdr:from>
    <xdr:ext cx="762000" cy="259045"/>
    <xdr:sp macro="" textlink="">
      <xdr:nvSpPr>
        <xdr:cNvPr id="320" name="定員管理の状況最大値テキスト"/>
        <xdr:cNvSpPr txBox="1"/>
      </xdr:nvSpPr>
      <xdr:spPr>
        <a:xfrm>
          <a:off x="17106900" y="963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122646</xdr:rowOff>
    </xdr:from>
    <xdr:to>
      <xdr:col>81</xdr:col>
      <xdr:colOff>133350</xdr:colOff>
      <xdr:row>57</xdr:row>
      <xdr:rowOff>122646</xdr:rowOff>
    </xdr:to>
    <xdr:cxnSp macro="">
      <xdr:nvCxnSpPr>
        <xdr:cNvPr id="321" name="直線コネクタ 320"/>
        <xdr:cNvCxnSpPr/>
      </xdr:nvCxnSpPr>
      <xdr:spPr>
        <a:xfrm>
          <a:off x="16929100" y="989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106317</xdr:rowOff>
    </xdr:from>
    <xdr:to>
      <xdr:col>81</xdr:col>
      <xdr:colOff>44450</xdr:colOff>
      <xdr:row>59</xdr:row>
      <xdr:rowOff>363</xdr:rowOff>
    </xdr:to>
    <xdr:cxnSp macro="">
      <xdr:nvCxnSpPr>
        <xdr:cNvPr id="322" name="直線コネクタ 321"/>
        <xdr:cNvCxnSpPr/>
      </xdr:nvCxnSpPr>
      <xdr:spPr>
        <a:xfrm>
          <a:off x="16179800" y="1005041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23421</xdr:rowOff>
    </xdr:from>
    <xdr:ext cx="762000" cy="259045"/>
    <xdr:sp macro="" textlink="">
      <xdr:nvSpPr>
        <xdr:cNvPr id="323" name="定員管理の状況平均値テキスト"/>
        <xdr:cNvSpPr txBox="1"/>
      </xdr:nvSpPr>
      <xdr:spPr>
        <a:xfrm>
          <a:off x="17106900" y="10481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51344</xdr:rowOff>
    </xdr:from>
    <xdr:to>
      <xdr:col>81</xdr:col>
      <xdr:colOff>95250</xdr:colOff>
      <xdr:row>61</xdr:row>
      <xdr:rowOff>152944</xdr:rowOff>
    </xdr:to>
    <xdr:sp macro="" textlink="">
      <xdr:nvSpPr>
        <xdr:cNvPr id="324" name="フローチャート: 判断 323"/>
        <xdr:cNvSpPr/>
      </xdr:nvSpPr>
      <xdr:spPr>
        <a:xfrm>
          <a:off x="16967200" y="1050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95976</xdr:rowOff>
    </xdr:from>
    <xdr:to>
      <xdr:col>77</xdr:col>
      <xdr:colOff>44450</xdr:colOff>
      <xdr:row>58</xdr:row>
      <xdr:rowOff>106317</xdr:rowOff>
    </xdr:to>
    <xdr:cxnSp macro="">
      <xdr:nvCxnSpPr>
        <xdr:cNvPr id="325" name="直線コネクタ 324"/>
        <xdr:cNvCxnSpPr/>
      </xdr:nvCxnSpPr>
      <xdr:spPr>
        <a:xfrm>
          <a:off x="15290800" y="1004007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41003</xdr:rowOff>
    </xdr:from>
    <xdr:to>
      <xdr:col>77</xdr:col>
      <xdr:colOff>95250</xdr:colOff>
      <xdr:row>61</xdr:row>
      <xdr:rowOff>142603</xdr:rowOff>
    </xdr:to>
    <xdr:sp macro="" textlink="">
      <xdr:nvSpPr>
        <xdr:cNvPr id="326" name="フローチャート: 判断 325"/>
        <xdr:cNvSpPr/>
      </xdr:nvSpPr>
      <xdr:spPr>
        <a:xfrm>
          <a:off x="16129000" y="1049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127380</xdr:rowOff>
    </xdr:from>
    <xdr:ext cx="736600" cy="259045"/>
    <xdr:sp macro="" textlink="">
      <xdr:nvSpPr>
        <xdr:cNvPr id="327" name="テキスト ボックス 326"/>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82187</xdr:rowOff>
    </xdr:from>
    <xdr:to>
      <xdr:col>72</xdr:col>
      <xdr:colOff>203200</xdr:colOff>
      <xdr:row>58</xdr:row>
      <xdr:rowOff>95976</xdr:rowOff>
    </xdr:to>
    <xdr:cxnSp macro="">
      <xdr:nvCxnSpPr>
        <xdr:cNvPr id="328" name="直線コネクタ 327"/>
        <xdr:cNvCxnSpPr/>
      </xdr:nvCxnSpPr>
      <xdr:spPr>
        <a:xfrm>
          <a:off x="14401800" y="1002628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29" name="フローチャート: 判断 328"/>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30" name="テキスト ボックス 329"/>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82187</xdr:rowOff>
    </xdr:from>
    <xdr:to>
      <xdr:col>68</xdr:col>
      <xdr:colOff>152400</xdr:colOff>
      <xdr:row>58</xdr:row>
      <xdr:rowOff>137341</xdr:rowOff>
    </xdr:to>
    <xdr:cxnSp macro="">
      <xdr:nvCxnSpPr>
        <xdr:cNvPr id="331" name="直線コネクタ 330"/>
        <xdr:cNvCxnSpPr/>
      </xdr:nvCxnSpPr>
      <xdr:spPr>
        <a:xfrm flipV="1">
          <a:off x="13512800" y="1002628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2" name="フローチャート: 判断 331"/>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3" name="テキスト ボックス 332"/>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115933</xdr:rowOff>
    </xdr:from>
    <xdr:to>
      <xdr:col>64</xdr:col>
      <xdr:colOff>152400</xdr:colOff>
      <xdr:row>61</xdr:row>
      <xdr:rowOff>46083</xdr:rowOff>
    </xdr:to>
    <xdr:sp macro="" textlink="">
      <xdr:nvSpPr>
        <xdr:cNvPr id="334" name="フローチャート: 判断 333"/>
        <xdr:cNvSpPr/>
      </xdr:nvSpPr>
      <xdr:spPr>
        <a:xfrm>
          <a:off x="13462000" y="1040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30860</xdr:rowOff>
    </xdr:from>
    <xdr:ext cx="762000" cy="259045"/>
    <xdr:sp macro="" textlink="">
      <xdr:nvSpPr>
        <xdr:cNvPr id="335" name="テキスト ボックス 334"/>
        <xdr:cNvSpPr txBox="1"/>
      </xdr:nvSpPr>
      <xdr:spPr>
        <a:xfrm>
          <a:off x="131318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121013</xdr:rowOff>
    </xdr:from>
    <xdr:to>
      <xdr:col>81</xdr:col>
      <xdr:colOff>95250</xdr:colOff>
      <xdr:row>59</xdr:row>
      <xdr:rowOff>51163</xdr:rowOff>
    </xdr:to>
    <xdr:sp macro="" textlink="">
      <xdr:nvSpPr>
        <xdr:cNvPr id="341" name="楕円 340"/>
        <xdr:cNvSpPr/>
      </xdr:nvSpPr>
      <xdr:spPr>
        <a:xfrm>
          <a:off x="16967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137540</xdr:rowOff>
    </xdr:from>
    <xdr:ext cx="762000" cy="259045"/>
    <xdr:sp macro="" textlink="">
      <xdr:nvSpPr>
        <xdr:cNvPr id="342" name="定員管理の状況該当値テキスト"/>
        <xdr:cNvSpPr txBox="1"/>
      </xdr:nvSpPr>
      <xdr:spPr>
        <a:xfrm>
          <a:off x="17106900" y="99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55517</xdr:rowOff>
    </xdr:from>
    <xdr:to>
      <xdr:col>77</xdr:col>
      <xdr:colOff>95250</xdr:colOff>
      <xdr:row>58</xdr:row>
      <xdr:rowOff>157117</xdr:rowOff>
    </xdr:to>
    <xdr:sp macro="" textlink="">
      <xdr:nvSpPr>
        <xdr:cNvPr id="343" name="楕円 342"/>
        <xdr:cNvSpPr/>
      </xdr:nvSpPr>
      <xdr:spPr>
        <a:xfrm>
          <a:off x="16129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167294</xdr:rowOff>
    </xdr:from>
    <xdr:ext cx="736600" cy="259045"/>
    <xdr:sp macro="" textlink="">
      <xdr:nvSpPr>
        <xdr:cNvPr id="344" name="テキスト ボックス 343"/>
        <xdr:cNvSpPr txBox="1"/>
      </xdr:nvSpPr>
      <xdr:spPr>
        <a:xfrm>
          <a:off x="15798800" y="976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45176</xdr:rowOff>
    </xdr:from>
    <xdr:to>
      <xdr:col>73</xdr:col>
      <xdr:colOff>44450</xdr:colOff>
      <xdr:row>58</xdr:row>
      <xdr:rowOff>146776</xdr:rowOff>
    </xdr:to>
    <xdr:sp macro="" textlink="">
      <xdr:nvSpPr>
        <xdr:cNvPr id="345" name="楕円 344"/>
        <xdr:cNvSpPr/>
      </xdr:nvSpPr>
      <xdr:spPr>
        <a:xfrm>
          <a:off x="15240000" y="998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156953</xdr:rowOff>
    </xdr:from>
    <xdr:ext cx="762000" cy="259045"/>
    <xdr:sp macro="" textlink="">
      <xdr:nvSpPr>
        <xdr:cNvPr id="346" name="テキスト ボックス 345"/>
        <xdr:cNvSpPr txBox="1"/>
      </xdr:nvSpPr>
      <xdr:spPr>
        <a:xfrm>
          <a:off x="14909800" y="975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31387</xdr:rowOff>
    </xdr:from>
    <xdr:to>
      <xdr:col>68</xdr:col>
      <xdr:colOff>203200</xdr:colOff>
      <xdr:row>58</xdr:row>
      <xdr:rowOff>132987</xdr:rowOff>
    </xdr:to>
    <xdr:sp macro="" textlink="">
      <xdr:nvSpPr>
        <xdr:cNvPr id="347" name="楕円 346"/>
        <xdr:cNvSpPr/>
      </xdr:nvSpPr>
      <xdr:spPr>
        <a:xfrm>
          <a:off x="14351000" y="997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143164</xdr:rowOff>
    </xdr:from>
    <xdr:ext cx="762000" cy="259045"/>
    <xdr:sp macro="" textlink="">
      <xdr:nvSpPr>
        <xdr:cNvPr id="348" name="テキスト ボックス 347"/>
        <xdr:cNvSpPr txBox="1"/>
      </xdr:nvSpPr>
      <xdr:spPr>
        <a:xfrm>
          <a:off x="14020800" y="974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86541</xdr:rowOff>
    </xdr:from>
    <xdr:to>
      <xdr:col>64</xdr:col>
      <xdr:colOff>152400</xdr:colOff>
      <xdr:row>59</xdr:row>
      <xdr:rowOff>16691</xdr:rowOff>
    </xdr:to>
    <xdr:sp macro="" textlink="">
      <xdr:nvSpPr>
        <xdr:cNvPr id="349" name="楕円 348"/>
        <xdr:cNvSpPr/>
      </xdr:nvSpPr>
      <xdr:spPr>
        <a:xfrm>
          <a:off x="13462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26868</xdr:rowOff>
    </xdr:from>
    <xdr:ext cx="762000" cy="259045"/>
    <xdr:sp macro="" textlink="">
      <xdr:nvSpPr>
        <xdr:cNvPr id="350" name="テキスト ボックス 349"/>
        <xdr:cNvSpPr txBox="1"/>
      </xdr:nvSpPr>
      <xdr:spPr>
        <a:xfrm>
          <a:off x="13131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都市基盤整備の推進により、類似団体平均を上回るが、既発債の償還終了等による地方債元利償還金の減少により、３カ年平均で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今後も引き続き合併特例債を有効に活用しつつ、地方債の新規発行の抑制に努めるなど、本市の財政運営ガイドラインの基準値である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％未満を維持するよう、公債費比率の適正化に努める。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45</xdr:row>
      <xdr:rowOff>33867</xdr:rowOff>
    </xdr:to>
    <xdr:cxnSp macro="">
      <xdr:nvCxnSpPr>
        <xdr:cNvPr id="379" name="直線コネクタ 378"/>
        <xdr:cNvCxnSpPr/>
      </xdr:nvCxnSpPr>
      <xdr:spPr>
        <a:xfrm flipV="1">
          <a:off x="17018000" y="618066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0"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81" name="直線コネクタ 380"/>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2"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3" name="直線コネクタ 382"/>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59972</xdr:rowOff>
    </xdr:from>
    <xdr:to>
      <xdr:col>81</xdr:col>
      <xdr:colOff>44450</xdr:colOff>
      <xdr:row>40</xdr:row>
      <xdr:rowOff>167217</xdr:rowOff>
    </xdr:to>
    <xdr:cxnSp macro="">
      <xdr:nvCxnSpPr>
        <xdr:cNvPr id="384" name="直線コネクタ 383"/>
        <xdr:cNvCxnSpPr/>
      </xdr:nvCxnSpPr>
      <xdr:spPr>
        <a:xfrm flipV="1">
          <a:off x="16179800" y="6917972"/>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156932</xdr:rowOff>
    </xdr:from>
    <xdr:ext cx="762000" cy="259045"/>
    <xdr:sp macro="" textlink="">
      <xdr:nvSpPr>
        <xdr:cNvPr id="385" name="公債費負担の状況平均値テキスト"/>
        <xdr:cNvSpPr txBox="1"/>
      </xdr:nvSpPr>
      <xdr:spPr>
        <a:xfrm>
          <a:off x="17106900" y="667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140405</xdr:rowOff>
    </xdr:from>
    <xdr:to>
      <xdr:col>81</xdr:col>
      <xdr:colOff>95250</xdr:colOff>
      <xdr:row>40</xdr:row>
      <xdr:rowOff>70555</xdr:rowOff>
    </xdr:to>
    <xdr:sp macro="" textlink="">
      <xdr:nvSpPr>
        <xdr:cNvPr id="386" name="フローチャート: 判断 385"/>
        <xdr:cNvSpPr/>
      </xdr:nvSpPr>
      <xdr:spPr>
        <a:xfrm>
          <a:off x="169672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143228</xdr:rowOff>
    </xdr:to>
    <xdr:cxnSp macro="">
      <xdr:nvCxnSpPr>
        <xdr:cNvPr id="387" name="直線コネクタ 386"/>
        <xdr:cNvCxnSpPr/>
      </xdr:nvCxnSpPr>
      <xdr:spPr>
        <a:xfrm flipV="1">
          <a:off x="15290800" y="7025217"/>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8" name="フローチャート: 判断 387"/>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89" name="テキスト ボックス 388"/>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143228</xdr:rowOff>
    </xdr:from>
    <xdr:to>
      <xdr:col>72</xdr:col>
      <xdr:colOff>203200</xdr:colOff>
      <xdr:row>42</xdr:row>
      <xdr:rowOff>79022</xdr:rowOff>
    </xdr:to>
    <xdr:cxnSp macro="">
      <xdr:nvCxnSpPr>
        <xdr:cNvPr id="390" name="直線コネクタ 389"/>
        <xdr:cNvCxnSpPr/>
      </xdr:nvCxnSpPr>
      <xdr:spPr>
        <a:xfrm flipV="1">
          <a:off x="14401800" y="71726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140405</xdr:rowOff>
    </xdr:from>
    <xdr:to>
      <xdr:col>73</xdr:col>
      <xdr:colOff>44450</xdr:colOff>
      <xdr:row>40</xdr:row>
      <xdr:rowOff>70555</xdr:rowOff>
    </xdr:to>
    <xdr:sp macro="" textlink="">
      <xdr:nvSpPr>
        <xdr:cNvPr id="391" name="フローチャート: 判断 390"/>
        <xdr:cNvSpPr/>
      </xdr:nvSpPr>
      <xdr:spPr>
        <a:xfrm>
          <a:off x="15240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80732</xdr:rowOff>
    </xdr:from>
    <xdr:ext cx="762000" cy="259045"/>
    <xdr:sp macro="" textlink="">
      <xdr:nvSpPr>
        <xdr:cNvPr id="392" name="テキスト ボックス 391"/>
        <xdr:cNvSpPr txBox="1"/>
      </xdr:nvSpPr>
      <xdr:spPr>
        <a:xfrm>
          <a:off x="14909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79022</xdr:rowOff>
    </xdr:from>
    <xdr:to>
      <xdr:col>68</xdr:col>
      <xdr:colOff>152400</xdr:colOff>
      <xdr:row>42</xdr:row>
      <xdr:rowOff>132645</xdr:rowOff>
    </xdr:to>
    <xdr:cxnSp macro="">
      <xdr:nvCxnSpPr>
        <xdr:cNvPr id="393" name="直線コネクタ 392"/>
        <xdr:cNvCxnSpPr/>
      </xdr:nvCxnSpPr>
      <xdr:spPr>
        <a:xfrm flipV="1">
          <a:off x="13512800" y="72799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113595</xdr:rowOff>
    </xdr:from>
    <xdr:to>
      <xdr:col>64</xdr:col>
      <xdr:colOff>152400</xdr:colOff>
      <xdr:row>40</xdr:row>
      <xdr:rowOff>43745</xdr:rowOff>
    </xdr:to>
    <xdr:sp macro="" textlink="">
      <xdr:nvSpPr>
        <xdr:cNvPr id="396" name="フローチャート: 判断 395"/>
        <xdr:cNvSpPr/>
      </xdr:nvSpPr>
      <xdr:spPr>
        <a:xfrm>
          <a:off x="13462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53922</xdr:rowOff>
    </xdr:from>
    <xdr:ext cx="762000" cy="259045"/>
    <xdr:sp macro="" textlink="">
      <xdr:nvSpPr>
        <xdr:cNvPr id="397" name="テキスト ボックス 396"/>
        <xdr:cNvSpPr txBox="1"/>
      </xdr:nvSpPr>
      <xdr:spPr>
        <a:xfrm>
          <a:off x="13131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9172</xdr:rowOff>
    </xdr:from>
    <xdr:to>
      <xdr:col>81</xdr:col>
      <xdr:colOff>95250</xdr:colOff>
      <xdr:row>40</xdr:row>
      <xdr:rowOff>110772</xdr:rowOff>
    </xdr:to>
    <xdr:sp macro="" textlink="">
      <xdr:nvSpPr>
        <xdr:cNvPr id="403" name="楕円 402"/>
        <xdr:cNvSpPr/>
      </xdr:nvSpPr>
      <xdr:spPr>
        <a:xfrm>
          <a:off x="16967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152699</xdr:rowOff>
    </xdr:from>
    <xdr:ext cx="762000" cy="259045"/>
    <xdr:sp macro="" textlink="">
      <xdr:nvSpPr>
        <xdr:cNvPr id="404" name="公債費負担の状況該当値テキスト"/>
        <xdr:cNvSpPr txBox="1"/>
      </xdr:nvSpPr>
      <xdr:spPr>
        <a:xfrm>
          <a:off x="17106900" y="683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405" name="楕円 404"/>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406" name="テキスト ボックス 405"/>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7" name="楕円 406"/>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7355</xdr:rowOff>
    </xdr:from>
    <xdr:ext cx="762000" cy="259045"/>
    <xdr:sp macro="" textlink="">
      <xdr:nvSpPr>
        <xdr:cNvPr id="408" name="テキスト ボックス 407"/>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28222</xdr:rowOff>
    </xdr:from>
    <xdr:to>
      <xdr:col>68</xdr:col>
      <xdr:colOff>203200</xdr:colOff>
      <xdr:row>42</xdr:row>
      <xdr:rowOff>129822</xdr:rowOff>
    </xdr:to>
    <xdr:sp macro="" textlink="">
      <xdr:nvSpPr>
        <xdr:cNvPr id="409" name="楕円 408"/>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114599</xdr:rowOff>
    </xdr:from>
    <xdr:ext cx="762000" cy="259045"/>
    <xdr:sp macro="" textlink="">
      <xdr:nvSpPr>
        <xdr:cNvPr id="410" name="テキスト ボックス 409"/>
        <xdr:cNvSpPr txBox="1"/>
      </xdr:nvSpPr>
      <xdr:spPr>
        <a:xfrm>
          <a:off x="14020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81845</xdr:rowOff>
    </xdr:from>
    <xdr:to>
      <xdr:col>64</xdr:col>
      <xdr:colOff>152400</xdr:colOff>
      <xdr:row>43</xdr:row>
      <xdr:rowOff>11995</xdr:rowOff>
    </xdr:to>
    <xdr:sp macro="" textlink="">
      <xdr:nvSpPr>
        <xdr:cNvPr id="411" name="楕円 410"/>
        <xdr:cNvSpPr/>
      </xdr:nvSpPr>
      <xdr:spPr>
        <a:xfrm>
          <a:off x="13462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168222</xdr:rowOff>
    </xdr:from>
    <xdr:ext cx="762000" cy="259045"/>
    <xdr:sp macro="" textlink="">
      <xdr:nvSpPr>
        <xdr:cNvPr id="412" name="テキスト ボックス 411"/>
        <xdr:cNvSpPr txBox="1"/>
      </xdr:nvSpPr>
      <xdr:spPr>
        <a:xfrm>
          <a:off x="13131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合併特例債等を活用した都市基盤の整備の推進により類似団体平均を上回る数値となっているが、地方債の新規発行抑制や充当可能基金の増加により、前年度から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今後も地方債の発行抑制や交付税措置のある財源的に有効な地方債の活用、基金積み立てにも考慮しながら、財政運営ガイドラインの基準値である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％未満を維持するよう努め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148449</xdr:rowOff>
    </xdr:to>
    <xdr:cxnSp macro="">
      <xdr:nvCxnSpPr>
        <xdr:cNvPr id="441" name="直線コネクタ 440"/>
        <xdr:cNvCxnSpPr/>
      </xdr:nvCxnSpPr>
      <xdr:spPr>
        <a:xfrm flipV="1">
          <a:off x="17018000" y="2370667"/>
          <a:ext cx="0" cy="15496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120526</xdr:rowOff>
    </xdr:from>
    <xdr:ext cx="762000" cy="259045"/>
    <xdr:sp macro="" textlink="">
      <xdr:nvSpPr>
        <xdr:cNvPr id="442" name="将来負担の状況最小値テキスト"/>
        <xdr:cNvSpPr txBox="1"/>
      </xdr:nvSpPr>
      <xdr:spPr>
        <a:xfrm>
          <a:off x="17106900" y="38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148449</xdr:rowOff>
    </xdr:from>
    <xdr:to>
      <xdr:col>81</xdr:col>
      <xdr:colOff>133350</xdr:colOff>
      <xdr:row>22</xdr:row>
      <xdr:rowOff>148449</xdr:rowOff>
    </xdr:to>
    <xdr:cxnSp macro="">
      <xdr:nvCxnSpPr>
        <xdr:cNvPr id="443" name="直線コネクタ 442"/>
        <xdr:cNvCxnSpPr/>
      </xdr:nvCxnSpPr>
      <xdr:spPr>
        <a:xfrm>
          <a:off x="16929100" y="392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4"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152823</xdr:rowOff>
    </xdr:from>
    <xdr:to>
      <xdr:col>81</xdr:col>
      <xdr:colOff>44450</xdr:colOff>
      <xdr:row>17</xdr:row>
      <xdr:rowOff>282</xdr:rowOff>
    </xdr:to>
    <xdr:cxnSp macro="">
      <xdr:nvCxnSpPr>
        <xdr:cNvPr id="446" name="直線コネクタ 445"/>
        <xdr:cNvCxnSpPr/>
      </xdr:nvCxnSpPr>
      <xdr:spPr>
        <a:xfrm flipV="1">
          <a:off x="16179800" y="2724573"/>
          <a:ext cx="8382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7"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282</xdr:rowOff>
    </xdr:from>
    <xdr:to>
      <xdr:col>77</xdr:col>
      <xdr:colOff>44450</xdr:colOff>
      <xdr:row>18</xdr:row>
      <xdr:rowOff>63429</xdr:rowOff>
    </xdr:to>
    <xdr:cxnSp macro="">
      <xdr:nvCxnSpPr>
        <xdr:cNvPr id="449" name="直線コネクタ 448"/>
        <xdr:cNvCxnSpPr/>
      </xdr:nvCxnSpPr>
      <xdr:spPr>
        <a:xfrm flipV="1">
          <a:off x="15290800" y="2914932"/>
          <a:ext cx="8890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145979</xdr:rowOff>
    </xdr:from>
    <xdr:to>
      <xdr:col>77</xdr:col>
      <xdr:colOff>95250</xdr:colOff>
      <xdr:row>14</xdr:row>
      <xdr:rowOff>76129</xdr:rowOff>
    </xdr:to>
    <xdr:sp macro="" textlink="">
      <xdr:nvSpPr>
        <xdr:cNvPr id="450" name="フローチャート: 判断 449"/>
        <xdr:cNvSpPr/>
      </xdr:nvSpPr>
      <xdr:spPr>
        <a:xfrm>
          <a:off x="161290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86306</xdr:rowOff>
    </xdr:from>
    <xdr:ext cx="736600" cy="259045"/>
    <xdr:sp macro="" textlink="">
      <xdr:nvSpPr>
        <xdr:cNvPr id="451" name="テキスト ボックス 450"/>
        <xdr:cNvSpPr txBox="1"/>
      </xdr:nvSpPr>
      <xdr:spPr>
        <a:xfrm>
          <a:off x="15798800" y="2143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63429</xdr:rowOff>
    </xdr:from>
    <xdr:to>
      <xdr:col>72</xdr:col>
      <xdr:colOff>203200</xdr:colOff>
      <xdr:row>19</xdr:row>
      <xdr:rowOff>13970</xdr:rowOff>
    </xdr:to>
    <xdr:cxnSp macro="">
      <xdr:nvCxnSpPr>
        <xdr:cNvPr id="452" name="直線コネクタ 451"/>
        <xdr:cNvCxnSpPr/>
      </xdr:nvCxnSpPr>
      <xdr:spPr>
        <a:xfrm flipV="1">
          <a:off x="14401800" y="3149529"/>
          <a:ext cx="8890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170109</xdr:rowOff>
    </xdr:from>
    <xdr:to>
      <xdr:col>73</xdr:col>
      <xdr:colOff>44450</xdr:colOff>
      <xdr:row>14</xdr:row>
      <xdr:rowOff>100259</xdr:rowOff>
    </xdr:to>
    <xdr:sp macro="" textlink="">
      <xdr:nvSpPr>
        <xdr:cNvPr id="453" name="フローチャート: 判断 452"/>
        <xdr:cNvSpPr/>
      </xdr:nvSpPr>
      <xdr:spPr>
        <a:xfrm>
          <a:off x="15240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110436</xdr:rowOff>
    </xdr:from>
    <xdr:ext cx="762000" cy="259045"/>
    <xdr:sp macro="" textlink="">
      <xdr:nvSpPr>
        <xdr:cNvPr id="454" name="テキスト ボックス 453"/>
        <xdr:cNvSpPr txBox="1"/>
      </xdr:nvSpPr>
      <xdr:spPr>
        <a:xfrm>
          <a:off x="14909800" y="2167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13970</xdr:rowOff>
    </xdr:from>
    <xdr:to>
      <xdr:col>68</xdr:col>
      <xdr:colOff>152400</xdr:colOff>
      <xdr:row>19</xdr:row>
      <xdr:rowOff>54187</xdr:rowOff>
    </xdr:to>
    <xdr:cxnSp macro="">
      <xdr:nvCxnSpPr>
        <xdr:cNvPr id="455" name="直線コネクタ 454"/>
        <xdr:cNvCxnSpPr/>
      </xdr:nvCxnSpPr>
      <xdr:spPr>
        <a:xfrm flipV="1">
          <a:off x="13512800" y="32715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97719</xdr:rowOff>
    </xdr:from>
    <xdr:to>
      <xdr:col>68</xdr:col>
      <xdr:colOff>203200</xdr:colOff>
      <xdr:row>14</xdr:row>
      <xdr:rowOff>27869</xdr:rowOff>
    </xdr:to>
    <xdr:sp macro="" textlink="">
      <xdr:nvSpPr>
        <xdr:cNvPr id="456" name="フローチャート: 判断 455"/>
        <xdr:cNvSpPr/>
      </xdr:nvSpPr>
      <xdr:spPr>
        <a:xfrm>
          <a:off x="14351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38046</xdr:rowOff>
    </xdr:from>
    <xdr:ext cx="762000" cy="259045"/>
    <xdr:sp macro="" textlink="">
      <xdr:nvSpPr>
        <xdr:cNvPr id="457" name="テキスト ボックス 456"/>
        <xdr:cNvSpPr txBox="1"/>
      </xdr:nvSpPr>
      <xdr:spPr>
        <a:xfrm>
          <a:off x="14020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127212</xdr:rowOff>
    </xdr:from>
    <xdr:to>
      <xdr:col>64</xdr:col>
      <xdr:colOff>152400</xdr:colOff>
      <xdr:row>14</xdr:row>
      <xdr:rowOff>57362</xdr:rowOff>
    </xdr:to>
    <xdr:sp macro="" textlink="">
      <xdr:nvSpPr>
        <xdr:cNvPr id="458" name="フローチャート: 判断 457"/>
        <xdr:cNvSpPr/>
      </xdr:nvSpPr>
      <xdr:spPr>
        <a:xfrm>
          <a:off x="13462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67539</xdr:rowOff>
    </xdr:from>
    <xdr:ext cx="762000" cy="259045"/>
    <xdr:sp macro="" textlink="">
      <xdr:nvSpPr>
        <xdr:cNvPr id="459" name="テキスト ボックス 458"/>
        <xdr:cNvSpPr txBox="1"/>
      </xdr:nvSpPr>
      <xdr:spPr>
        <a:xfrm>
          <a:off x="13131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102023</xdr:rowOff>
    </xdr:from>
    <xdr:to>
      <xdr:col>81</xdr:col>
      <xdr:colOff>95250</xdr:colOff>
      <xdr:row>16</xdr:row>
      <xdr:rowOff>32173</xdr:rowOff>
    </xdr:to>
    <xdr:sp macro="" textlink="">
      <xdr:nvSpPr>
        <xdr:cNvPr id="465" name="楕円 464"/>
        <xdr:cNvSpPr/>
      </xdr:nvSpPr>
      <xdr:spPr>
        <a:xfrm>
          <a:off x="169672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74100</xdr:rowOff>
    </xdr:from>
    <xdr:ext cx="762000" cy="259045"/>
    <xdr:sp macro="" textlink="">
      <xdr:nvSpPr>
        <xdr:cNvPr id="466" name="将来負担の状況該当値テキスト"/>
        <xdr:cNvSpPr txBox="1"/>
      </xdr:nvSpPr>
      <xdr:spPr>
        <a:xfrm>
          <a:off x="17106900" y="2645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120932</xdr:rowOff>
    </xdr:from>
    <xdr:to>
      <xdr:col>77</xdr:col>
      <xdr:colOff>95250</xdr:colOff>
      <xdr:row>17</xdr:row>
      <xdr:rowOff>51082</xdr:rowOff>
    </xdr:to>
    <xdr:sp macro="" textlink="">
      <xdr:nvSpPr>
        <xdr:cNvPr id="467" name="楕円 466"/>
        <xdr:cNvSpPr/>
      </xdr:nvSpPr>
      <xdr:spPr>
        <a:xfrm>
          <a:off x="16129000" y="286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35859</xdr:rowOff>
    </xdr:from>
    <xdr:ext cx="736600" cy="259045"/>
    <xdr:sp macro="" textlink="">
      <xdr:nvSpPr>
        <xdr:cNvPr id="468" name="テキスト ボックス 467"/>
        <xdr:cNvSpPr txBox="1"/>
      </xdr:nvSpPr>
      <xdr:spPr>
        <a:xfrm>
          <a:off x="15798800" y="295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12629</xdr:rowOff>
    </xdr:from>
    <xdr:to>
      <xdr:col>73</xdr:col>
      <xdr:colOff>44450</xdr:colOff>
      <xdr:row>18</xdr:row>
      <xdr:rowOff>114229</xdr:rowOff>
    </xdr:to>
    <xdr:sp macro="" textlink="">
      <xdr:nvSpPr>
        <xdr:cNvPr id="469" name="楕円 468"/>
        <xdr:cNvSpPr/>
      </xdr:nvSpPr>
      <xdr:spPr>
        <a:xfrm>
          <a:off x="15240000" y="30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99006</xdr:rowOff>
    </xdr:from>
    <xdr:ext cx="762000" cy="259045"/>
    <xdr:sp macro="" textlink="">
      <xdr:nvSpPr>
        <xdr:cNvPr id="470" name="テキスト ボックス 469"/>
        <xdr:cNvSpPr txBox="1"/>
      </xdr:nvSpPr>
      <xdr:spPr>
        <a:xfrm>
          <a:off x="14909800" y="318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134620</xdr:rowOff>
    </xdr:from>
    <xdr:to>
      <xdr:col>68</xdr:col>
      <xdr:colOff>203200</xdr:colOff>
      <xdr:row>19</xdr:row>
      <xdr:rowOff>64770</xdr:rowOff>
    </xdr:to>
    <xdr:sp macro="" textlink="">
      <xdr:nvSpPr>
        <xdr:cNvPr id="471" name="楕円 470"/>
        <xdr:cNvSpPr/>
      </xdr:nvSpPr>
      <xdr:spPr>
        <a:xfrm>
          <a:off x="14351000" y="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49547</xdr:rowOff>
    </xdr:from>
    <xdr:ext cx="762000" cy="259045"/>
    <xdr:sp macro="" textlink="">
      <xdr:nvSpPr>
        <xdr:cNvPr id="472" name="テキスト ボックス 471"/>
        <xdr:cNvSpPr txBox="1"/>
      </xdr:nvSpPr>
      <xdr:spPr>
        <a:xfrm>
          <a:off x="14020800" y="330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3387</xdr:rowOff>
    </xdr:from>
    <xdr:to>
      <xdr:col>64</xdr:col>
      <xdr:colOff>152400</xdr:colOff>
      <xdr:row>19</xdr:row>
      <xdr:rowOff>104987</xdr:rowOff>
    </xdr:to>
    <xdr:sp macro="" textlink="">
      <xdr:nvSpPr>
        <xdr:cNvPr id="473" name="楕円 472"/>
        <xdr:cNvSpPr/>
      </xdr:nvSpPr>
      <xdr:spPr>
        <a:xfrm>
          <a:off x="13462000" y="32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89764</xdr:rowOff>
    </xdr:from>
    <xdr:ext cx="762000" cy="259045"/>
    <xdr:sp macro="" textlink="">
      <xdr:nvSpPr>
        <xdr:cNvPr id="474" name="テキスト ボックス 473"/>
        <xdr:cNvSpPr txBox="1"/>
      </xdr:nvSpPr>
      <xdr:spPr>
        <a:xfrm>
          <a:off x="13131800" y="334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人件費に係る経常収支比率は、職員数の削減等により平成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年度から類似団体平均を下回る傾向が続き、全国平均や茨城県平均も下回っている。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今後も事務や政策に注視しながら組織・機構の見直しを行い、職員数の適正化と人件費の抑制に努める。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19050</xdr:rowOff>
    </xdr:from>
    <xdr:to>
      <xdr:col>24</xdr:col>
      <xdr:colOff>25400</xdr:colOff>
      <xdr:row>40</xdr:row>
      <xdr:rowOff>139700</xdr:rowOff>
    </xdr:to>
    <xdr:cxnSp macro="">
      <xdr:nvCxnSpPr>
        <xdr:cNvPr id="61" name="直線コネクタ 60"/>
        <xdr:cNvCxnSpPr/>
      </xdr:nvCxnSpPr>
      <xdr:spPr>
        <a:xfrm flipV="1">
          <a:off x="4826000" y="56769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111777</xdr:rowOff>
    </xdr:from>
    <xdr:ext cx="762000" cy="259045"/>
    <xdr:sp macro="" textlink="">
      <xdr:nvSpPr>
        <xdr:cNvPr id="62" name="人件費最小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139700</xdr:rowOff>
    </xdr:from>
    <xdr:to>
      <xdr:col>24</xdr:col>
      <xdr:colOff>114300</xdr:colOff>
      <xdr:row>40</xdr:row>
      <xdr:rowOff>139700</xdr:rowOff>
    </xdr:to>
    <xdr:cxnSp macro="">
      <xdr:nvCxnSpPr>
        <xdr:cNvPr id="63" name="直線コネクタ 62"/>
        <xdr:cNvCxnSpPr/>
      </xdr:nvCxnSpPr>
      <xdr:spPr>
        <a:xfrm>
          <a:off x="47371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105427</xdr:rowOff>
    </xdr:from>
    <xdr:ext cx="762000" cy="259045"/>
    <xdr:sp macro="" textlink="">
      <xdr:nvSpPr>
        <xdr:cNvPr id="64" name="人件費最大値テキスト"/>
        <xdr:cNvSpPr txBox="1"/>
      </xdr:nvSpPr>
      <xdr:spPr>
        <a:xfrm>
          <a:off x="49149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19050</xdr:rowOff>
    </xdr:from>
    <xdr:to>
      <xdr:col>24</xdr:col>
      <xdr:colOff>114300</xdr:colOff>
      <xdr:row>33</xdr:row>
      <xdr:rowOff>19050</xdr:rowOff>
    </xdr:to>
    <xdr:cxnSp macro="">
      <xdr:nvCxnSpPr>
        <xdr:cNvPr id="65" name="直線コネクタ 64"/>
        <xdr:cNvCxnSpPr/>
      </xdr:nvCxnSpPr>
      <xdr:spPr>
        <a:xfrm>
          <a:off x="47371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69850</xdr:rowOff>
    </xdr:from>
    <xdr:to>
      <xdr:col>24</xdr:col>
      <xdr:colOff>25400</xdr:colOff>
      <xdr:row>34</xdr:row>
      <xdr:rowOff>50800</xdr:rowOff>
    </xdr:to>
    <xdr:cxnSp macro="">
      <xdr:nvCxnSpPr>
        <xdr:cNvPr id="66" name="直線コネクタ 65"/>
        <xdr:cNvCxnSpPr/>
      </xdr:nvCxnSpPr>
      <xdr:spPr>
        <a:xfrm>
          <a:off x="3987800" y="57277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99077</xdr:rowOff>
    </xdr:from>
    <xdr:ext cx="762000" cy="259045"/>
    <xdr:sp macro="" textlink="">
      <xdr:nvSpPr>
        <xdr:cNvPr id="67" name="人件費平均値テキスト"/>
        <xdr:cNvSpPr txBox="1"/>
      </xdr:nvSpPr>
      <xdr:spPr>
        <a:xfrm>
          <a:off x="4914900" y="6271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127000</xdr:rowOff>
    </xdr:from>
    <xdr:to>
      <xdr:col>24</xdr:col>
      <xdr:colOff>76200</xdr:colOff>
      <xdr:row>37</xdr:row>
      <xdr:rowOff>57150</xdr:rowOff>
    </xdr:to>
    <xdr:sp macro="" textlink="">
      <xdr:nvSpPr>
        <xdr:cNvPr id="68" name="フローチャート: 判断 67"/>
        <xdr:cNvSpPr/>
      </xdr:nvSpPr>
      <xdr:spPr>
        <a:xfrm>
          <a:off x="47752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34</xdr:row>
      <xdr:rowOff>127000</xdr:rowOff>
    </xdr:to>
    <xdr:cxnSp macro="">
      <xdr:nvCxnSpPr>
        <xdr:cNvPr id="69" name="直線コネクタ 68"/>
        <xdr:cNvCxnSpPr/>
      </xdr:nvCxnSpPr>
      <xdr:spPr>
        <a:xfrm flipV="1">
          <a:off x="3098800" y="5727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63500</xdr:rowOff>
    </xdr:from>
    <xdr:to>
      <xdr:col>20</xdr:col>
      <xdr:colOff>38100</xdr:colOff>
      <xdr:row>36</xdr:row>
      <xdr:rowOff>165100</xdr:rowOff>
    </xdr:to>
    <xdr:sp macro="" textlink="">
      <xdr:nvSpPr>
        <xdr:cNvPr id="70" name="フローチャート: 判断 69"/>
        <xdr:cNvSpPr/>
      </xdr:nvSpPr>
      <xdr:spPr>
        <a:xfrm>
          <a:off x="3937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149877</xdr:rowOff>
    </xdr:from>
    <xdr:ext cx="736600" cy="259045"/>
    <xdr:sp macro="" textlink="">
      <xdr:nvSpPr>
        <xdr:cNvPr id="71" name="テキスト ボックス 70"/>
        <xdr:cNvSpPr txBox="1"/>
      </xdr:nvSpPr>
      <xdr:spPr>
        <a:xfrm>
          <a:off x="3606800" y="632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76200</xdr:rowOff>
    </xdr:from>
    <xdr:to>
      <xdr:col>15</xdr:col>
      <xdr:colOff>98425</xdr:colOff>
      <xdr:row>34</xdr:row>
      <xdr:rowOff>127000</xdr:rowOff>
    </xdr:to>
    <xdr:cxnSp macro="">
      <xdr:nvCxnSpPr>
        <xdr:cNvPr id="72" name="直線コネクタ 71"/>
        <xdr:cNvCxnSpPr/>
      </xdr:nvCxnSpPr>
      <xdr:spPr>
        <a:xfrm>
          <a:off x="2209800" y="590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76200</xdr:rowOff>
    </xdr:to>
    <xdr:cxnSp macro="">
      <xdr:nvCxnSpPr>
        <xdr:cNvPr id="75" name="直線コネクタ 74"/>
        <xdr:cNvCxnSpPr/>
      </xdr:nvCxnSpPr>
      <xdr:spPr>
        <a:xfrm>
          <a:off x="1320800" y="588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0</xdr:rowOff>
    </xdr:from>
    <xdr:to>
      <xdr:col>24</xdr:col>
      <xdr:colOff>76200</xdr:colOff>
      <xdr:row>34</xdr:row>
      <xdr:rowOff>101600</xdr:rowOff>
    </xdr:to>
    <xdr:sp macro="" textlink="">
      <xdr:nvSpPr>
        <xdr:cNvPr id="85" name="楕円 84"/>
        <xdr:cNvSpPr/>
      </xdr:nvSpPr>
      <xdr:spPr>
        <a:xfrm>
          <a:off x="47752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16527</xdr:rowOff>
    </xdr:from>
    <xdr:ext cx="762000" cy="259045"/>
    <xdr:sp macro="" textlink="">
      <xdr:nvSpPr>
        <xdr:cNvPr id="86" name="人件費該当値テキスト"/>
        <xdr:cNvSpPr txBox="1"/>
      </xdr:nvSpPr>
      <xdr:spPr>
        <a:xfrm>
          <a:off x="49149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19050</xdr:rowOff>
    </xdr:from>
    <xdr:to>
      <xdr:col>20</xdr:col>
      <xdr:colOff>38100</xdr:colOff>
      <xdr:row>33</xdr:row>
      <xdr:rowOff>120650</xdr:rowOff>
    </xdr:to>
    <xdr:sp macro="" textlink="">
      <xdr:nvSpPr>
        <xdr:cNvPr id="87" name="楕円 86"/>
        <xdr:cNvSpPr/>
      </xdr:nvSpPr>
      <xdr:spPr>
        <a:xfrm>
          <a:off x="3937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130827</xdr:rowOff>
    </xdr:from>
    <xdr:ext cx="736600" cy="259045"/>
    <xdr:sp macro="" textlink="">
      <xdr:nvSpPr>
        <xdr:cNvPr id="88" name="テキスト ボックス 87"/>
        <xdr:cNvSpPr txBox="1"/>
      </xdr:nvSpPr>
      <xdr:spPr>
        <a:xfrm>
          <a:off x="3606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76200</xdr:rowOff>
    </xdr:from>
    <xdr:to>
      <xdr:col>15</xdr:col>
      <xdr:colOff>149225</xdr:colOff>
      <xdr:row>35</xdr:row>
      <xdr:rowOff>6350</xdr:rowOff>
    </xdr:to>
    <xdr:sp macro="" textlink="">
      <xdr:nvSpPr>
        <xdr:cNvPr id="89" name="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25400</xdr:rowOff>
    </xdr:from>
    <xdr:to>
      <xdr:col>11</xdr:col>
      <xdr:colOff>60325</xdr:colOff>
      <xdr:row>34</xdr:row>
      <xdr:rowOff>127000</xdr:rowOff>
    </xdr:to>
    <xdr:sp macro="" textlink="">
      <xdr:nvSpPr>
        <xdr:cNvPr id="91" name="楕円 90"/>
        <xdr:cNvSpPr/>
      </xdr:nvSpPr>
      <xdr:spPr>
        <a:xfrm>
          <a:off x="2159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137177</xdr:rowOff>
    </xdr:from>
    <xdr:ext cx="762000" cy="259045"/>
    <xdr:sp macro="" textlink="">
      <xdr:nvSpPr>
        <xdr:cNvPr id="92" name="テキスト ボックス 91"/>
        <xdr:cNvSpPr txBox="1"/>
      </xdr:nvSpPr>
      <xdr:spPr>
        <a:xfrm>
          <a:off x="1828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物件費の経常収支比率は、光熱水費や物価の高騰等により、前年度比では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り、類似団体平均と同水準となった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光熱水費や物価の高騰が見込まれるほか、保有する公共施設の維持管理に多額の費用がかかっているため、引き続き歳出の削減を図るとともに、事務事業の整理統合や類似施設の統廃合の検討を行い、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154214</xdr:rowOff>
    </xdr:to>
    <xdr:cxnSp macro="">
      <xdr:nvCxnSpPr>
        <xdr:cNvPr id="124" name="直線コネクタ 123"/>
        <xdr:cNvCxnSpPr/>
      </xdr:nvCxnSpPr>
      <xdr:spPr>
        <a:xfrm flipV="1">
          <a:off x="16510000" y="21463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61686</xdr:rowOff>
    </xdr:from>
    <xdr:to>
      <xdr:col>82</xdr:col>
      <xdr:colOff>107950</xdr:colOff>
      <xdr:row>15</xdr:row>
      <xdr:rowOff>42636</xdr:rowOff>
    </xdr:to>
    <xdr:cxnSp macro="">
      <xdr:nvCxnSpPr>
        <xdr:cNvPr id="129" name="直線コネクタ 128"/>
        <xdr:cNvCxnSpPr/>
      </xdr:nvCxnSpPr>
      <xdr:spPr>
        <a:xfrm>
          <a:off x="15671800" y="246198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8363</xdr:rowOff>
    </xdr:from>
    <xdr:ext cx="762000" cy="259045"/>
    <xdr:sp macro="" textlink="">
      <xdr:nvSpPr>
        <xdr:cNvPr id="130" name="物件費平均値テキスト"/>
        <xdr:cNvSpPr txBox="1"/>
      </xdr:nvSpPr>
      <xdr:spPr>
        <a:xfrm>
          <a:off x="16598900" y="2408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31" name="フローチャート: 判断 130"/>
        <xdr:cNvSpPr/>
      </xdr:nvSpPr>
      <xdr:spPr>
        <a:xfrm>
          <a:off x="164592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167821</xdr:rowOff>
    </xdr:from>
    <xdr:to>
      <xdr:col>78</xdr:col>
      <xdr:colOff>69850</xdr:colOff>
      <xdr:row>14</xdr:row>
      <xdr:rowOff>61686</xdr:rowOff>
    </xdr:to>
    <xdr:cxnSp macro="">
      <xdr:nvCxnSpPr>
        <xdr:cNvPr id="132" name="直線コネクタ 131"/>
        <xdr:cNvCxnSpPr/>
      </xdr:nvCxnSpPr>
      <xdr:spPr>
        <a:xfrm>
          <a:off x="14782800" y="239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32657</xdr:rowOff>
    </xdr:from>
    <xdr:to>
      <xdr:col>78</xdr:col>
      <xdr:colOff>120650</xdr:colOff>
      <xdr:row>14</xdr:row>
      <xdr:rowOff>134257</xdr:rowOff>
    </xdr:to>
    <xdr:sp macro="" textlink="">
      <xdr:nvSpPr>
        <xdr:cNvPr id="133" name="フローチャート: 判断 132"/>
        <xdr:cNvSpPr/>
      </xdr:nvSpPr>
      <xdr:spPr>
        <a:xfrm>
          <a:off x="15621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119034</xdr:rowOff>
    </xdr:from>
    <xdr:ext cx="736600" cy="259045"/>
    <xdr:sp macro="" textlink="">
      <xdr:nvSpPr>
        <xdr:cNvPr id="134" name="テキスト ボックス 133"/>
        <xdr:cNvSpPr txBox="1"/>
      </xdr:nvSpPr>
      <xdr:spPr>
        <a:xfrm>
          <a:off x="15290800" y="251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167821</xdr:rowOff>
    </xdr:from>
    <xdr:to>
      <xdr:col>73</xdr:col>
      <xdr:colOff>180975</xdr:colOff>
      <xdr:row>14</xdr:row>
      <xdr:rowOff>61686</xdr:rowOff>
    </xdr:to>
    <xdr:cxnSp macro="">
      <xdr:nvCxnSpPr>
        <xdr:cNvPr id="135" name="直線コネクタ 134"/>
        <xdr:cNvCxnSpPr/>
      </xdr:nvCxnSpPr>
      <xdr:spPr>
        <a:xfrm flipV="1">
          <a:off x="13893800" y="2396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119743</xdr:rowOff>
    </xdr:from>
    <xdr:to>
      <xdr:col>74</xdr:col>
      <xdr:colOff>31750</xdr:colOff>
      <xdr:row>15</xdr:row>
      <xdr:rowOff>49893</xdr:rowOff>
    </xdr:to>
    <xdr:sp macro="" textlink="">
      <xdr:nvSpPr>
        <xdr:cNvPr id="136" name="フローチャート: 判断 135"/>
        <xdr:cNvSpPr/>
      </xdr:nvSpPr>
      <xdr:spPr>
        <a:xfrm>
          <a:off x="14732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34670</xdr:rowOff>
    </xdr:from>
    <xdr:ext cx="762000" cy="259045"/>
    <xdr:sp macro="" textlink="">
      <xdr:nvSpPr>
        <xdr:cNvPr id="137" name="テキスト ボックス 136"/>
        <xdr:cNvSpPr txBox="1"/>
      </xdr:nvSpPr>
      <xdr:spPr>
        <a:xfrm>
          <a:off x="14401800" y="260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61686</xdr:rowOff>
    </xdr:to>
    <xdr:cxnSp macro="">
      <xdr:nvCxnSpPr>
        <xdr:cNvPr id="138" name="直線コネクタ 137"/>
        <xdr:cNvCxnSpPr/>
      </xdr:nvCxnSpPr>
      <xdr:spPr>
        <a:xfrm>
          <a:off x="13004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100693</xdr:rowOff>
    </xdr:from>
    <xdr:to>
      <xdr:col>69</xdr:col>
      <xdr:colOff>142875</xdr:colOff>
      <xdr:row>16</xdr:row>
      <xdr:rowOff>30843</xdr:rowOff>
    </xdr:to>
    <xdr:sp macro="" textlink="">
      <xdr:nvSpPr>
        <xdr:cNvPr id="139" name="フローチャート: 判断 138"/>
        <xdr:cNvSpPr/>
      </xdr:nvSpPr>
      <xdr:spPr>
        <a:xfrm>
          <a:off x="13843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15620</xdr:rowOff>
    </xdr:from>
    <xdr:ext cx="762000" cy="259045"/>
    <xdr:sp macro="" textlink="">
      <xdr:nvSpPr>
        <xdr:cNvPr id="140" name="テキスト ボックス 139"/>
        <xdr:cNvSpPr txBox="1"/>
      </xdr:nvSpPr>
      <xdr:spPr>
        <a:xfrm>
          <a:off x="13512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89807</xdr:rowOff>
    </xdr:from>
    <xdr:to>
      <xdr:col>65</xdr:col>
      <xdr:colOff>53975</xdr:colOff>
      <xdr:row>16</xdr:row>
      <xdr:rowOff>19957</xdr:rowOff>
    </xdr:to>
    <xdr:sp macro="" textlink="">
      <xdr:nvSpPr>
        <xdr:cNvPr id="141" name="フローチャート: 判断 140"/>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4734</xdr:rowOff>
    </xdr:from>
    <xdr:ext cx="762000" cy="259045"/>
    <xdr:sp macro="" textlink="">
      <xdr:nvSpPr>
        <xdr:cNvPr id="142" name="テキスト ボックス 141"/>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135363</xdr:rowOff>
    </xdr:from>
    <xdr:ext cx="762000" cy="259045"/>
    <xdr:sp macro="" textlink="">
      <xdr:nvSpPr>
        <xdr:cNvPr id="149" name="物件費該当値テキスト"/>
        <xdr:cNvSpPr txBox="1"/>
      </xdr:nvSpPr>
      <xdr:spPr>
        <a:xfrm>
          <a:off x="16598900" y="253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10886</xdr:rowOff>
    </xdr:from>
    <xdr:to>
      <xdr:col>78</xdr:col>
      <xdr:colOff>120650</xdr:colOff>
      <xdr:row>14</xdr:row>
      <xdr:rowOff>112486</xdr:rowOff>
    </xdr:to>
    <xdr:sp macro="" textlink="">
      <xdr:nvSpPr>
        <xdr:cNvPr id="150" name="楕円 149"/>
        <xdr:cNvSpPr/>
      </xdr:nvSpPr>
      <xdr:spPr>
        <a:xfrm>
          <a:off x="15621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122663</xdr:rowOff>
    </xdr:from>
    <xdr:ext cx="736600" cy="259045"/>
    <xdr:sp macro="" textlink="">
      <xdr:nvSpPr>
        <xdr:cNvPr id="151" name="テキスト ボックス 150"/>
        <xdr:cNvSpPr txBox="1"/>
      </xdr:nvSpPr>
      <xdr:spPr>
        <a:xfrm>
          <a:off x="15290800" y="218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2" name="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10886</xdr:rowOff>
    </xdr:from>
    <xdr:to>
      <xdr:col>69</xdr:col>
      <xdr:colOff>142875</xdr:colOff>
      <xdr:row>14</xdr:row>
      <xdr:rowOff>112486</xdr:rowOff>
    </xdr:to>
    <xdr:sp macro="" textlink="">
      <xdr:nvSpPr>
        <xdr:cNvPr id="154" name="楕円 153"/>
        <xdr:cNvSpPr/>
      </xdr:nvSpPr>
      <xdr:spPr>
        <a:xfrm>
          <a:off x="13843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122663</xdr:rowOff>
    </xdr:from>
    <xdr:ext cx="762000" cy="259045"/>
    <xdr:sp macro="" textlink="">
      <xdr:nvSpPr>
        <xdr:cNvPr id="155" name="テキスト ボックス 154"/>
        <xdr:cNvSpPr txBox="1"/>
      </xdr:nvSpPr>
      <xdr:spPr>
        <a:xfrm>
          <a:off x="13512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扶助費に係る経常収支比率は、社会福祉費や児童福祉費の増加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今後も支出の動向を注視しつつ、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給付認定等の適正執行に努める。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69850</xdr:rowOff>
    </xdr:to>
    <xdr:cxnSp macro="">
      <xdr:nvCxnSpPr>
        <xdr:cNvPr id="183" name="直線コネクタ 182"/>
        <xdr:cNvCxnSpPr/>
      </xdr:nvCxnSpPr>
      <xdr:spPr>
        <a:xfrm flipV="1">
          <a:off x="4826000" y="90881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6"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7" name="直線コネクタ 186"/>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104140</xdr:rowOff>
    </xdr:from>
    <xdr:to>
      <xdr:col>24</xdr:col>
      <xdr:colOff>25400</xdr:colOff>
      <xdr:row>59</xdr:row>
      <xdr:rowOff>92710</xdr:rowOff>
    </xdr:to>
    <xdr:cxnSp macro="">
      <xdr:nvCxnSpPr>
        <xdr:cNvPr id="188" name="直線コネクタ 187"/>
        <xdr:cNvCxnSpPr/>
      </xdr:nvCxnSpPr>
      <xdr:spPr>
        <a:xfrm>
          <a:off x="3987800" y="100482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104157</xdr:rowOff>
    </xdr:from>
    <xdr:ext cx="762000" cy="259045"/>
    <xdr:sp macro="" textlink="">
      <xdr:nvSpPr>
        <xdr:cNvPr id="189" name="扶助費平均値テキスト"/>
        <xdr:cNvSpPr txBox="1"/>
      </xdr:nvSpPr>
      <xdr:spPr>
        <a:xfrm>
          <a:off x="4914900" y="9705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87630</xdr:rowOff>
    </xdr:from>
    <xdr:to>
      <xdr:col>24</xdr:col>
      <xdr:colOff>76200</xdr:colOff>
      <xdr:row>58</xdr:row>
      <xdr:rowOff>17780</xdr:rowOff>
    </xdr:to>
    <xdr:sp macro="" textlink="">
      <xdr:nvSpPr>
        <xdr:cNvPr id="190" name="フローチャート: 判断 189"/>
        <xdr:cNvSpPr/>
      </xdr:nvSpPr>
      <xdr:spPr>
        <a:xfrm>
          <a:off x="47752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104140</xdr:rowOff>
    </xdr:from>
    <xdr:to>
      <xdr:col>19</xdr:col>
      <xdr:colOff>187325</xdr:colOff>
      <xdr:row>58</xdr:row>
      <xdr:rowOff>127000</xdr:rowOff>
    </xdr:to>
    <xdr:cxnSp macro="">
      <xdr:nvCxnSpPr>
        <xdr:cNvPr id="191" name="直線コネクタ 190"/>
        <xdr:cNvCxnSpPr/>
      </xdr:nvCxnSpPr>
      <xdr:spPr>
        <a:xfrm flipV="1">
          <a:off x="3098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92" name="フローチャート: 判断 191"/>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93" name="テキスト ボックス 192"/>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24130</xdr:rowOff>
    </xdr:to>
    <xdr:cxnSp macro="">
      <xdr:nvCxnSpPr>
        <xdr:cNvPr id="194" name="直線コネクタ 193"/>
        <xdr:cNvCxnSpPr/>
      </xdr:nvCxnSpPr>
      <xdr:spPr>
        <a:xfrm flipV="1">
          <a:off x="2209800" y="10071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5" name="フローチャート: 判断 194"/>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6" name="テキスト ボックス 195"/>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59</xdr:row>
      <xdr:rowOff>24130</xdr:rowOff>
    </xdr:to>
    <xdr:cxnSp macro="">
      <xdr:nvCxnSpPr>
        <xdr:cNvPr id="197" name="直線コネクタ 196"/>
        <xdr:cNvCxnSpPr/>
      </xdr:nvCxnSpPr>
      <xdr:spPr>
        <a:xfrm>
          <a:off x="1320800" y="99568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121920</xdr:rowOff>
    </xdr:from>
    <xdr:to>
      <xdr:col>11</xdr:col>
      <xdr:colOff>60325</xdr:colOff>
      <xdr:row>59</xdr:row>
      <xdr:rowOff>52070</xdr:rowOff>
    </xdr:to>
    <xdr:sp macro="" textlink="">
      <xdr:nvSpPr>
        <xdr:cNvPr id="198" name="フローチャート: 判断 197"/>
        <xdr:cNvSpPr/>
      </xdr:nvSpPr>
      <xdr:spPr>
        <a:xfrm>
          <a:off x="2159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62247</xdr:rowOff>
    </xdr:from>
    <xdr:ext cx="762000" cy="259045"/>
    <xdr:sp macro="" textlink="">
      <xdr:nvSpPr>
        <xdr:cNvPr id="199" name="テキスト ボックス 198"/>
        <xdr:cNvSpPr txBox="1"/>
      </xdr:nvSpPr>
      <xdr:spPr>
        <a:xfrm>
          <a:off x="1828800" y="983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00" name="フローチャート: 判断 199"/>
        <xdr:cNvSpPr/>
      </xdr:nvSpPr>
      <xdr:spPr>
        <a:xfrm>
          <a:off x="1270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01" name="テキスト ボックス 200"/>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41910</xdr:rowOff>
    </xdr:from>
    <xdr:to>
      <xdr:col>24</xdr:col>
      <xdr:colOff>76200</xdr:colOff>
      <xdr:row>59</xdr:row>
      <xdr:rowOff>143510</xdr:rowOff>
    </xdr:to>
    <xdr:sp macro="" textlink="">
      <xdr:nvSpPr>
        <xdr:cNvPr id="207" name="楕円 206"/>
        <xdr:cNvSpPr/>
      </xdr:nvSpPr>
      <xdr:spPr>
        <a:xfrm>
          <a:off x="4775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13987</xdr:rowOff>
    </xdr:from>
    <xdr:ext cx="762000" cy="259045"/>
    <xdr:sp macro="" textlink="">
      <xdr:nvSpPr>
        <xdr:cNvPr id="208" name="扶助費該当値テキスト"/>
        <xdr:cNvSpPr txBox="1"/>
      </xdr:nvSpPr>
      <xdr:spPr>
        <a:xfrm>
          <a:off x="4914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53340</xdr:rowOff>
    </xdr:from>
    <xdr:to>
      <xdr:col>20</xdr:col>
      <xdr:colOff>38100</xdr:colOff>
      <xdr:row>58</xdr:row>
      <xdr:rowOff>154940</xdr:rowOff>
    </xdr:to>
    <xdr:sp macro="" textlink="">
      <xdr:nvSpPr>
        <xdr:cNvPr id="209" name="楕円 208"/>
        <xdr:cNvSpPr/>
      </xdr:nvSpPr>
      <xdr:spPr>
        <a:xfrm>
          <a:off x="3937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139717</xdr:rowOff>
    </xdr:from>
    <xdr:ext cx="736600" cy="259045"/>
    <xdr:sp macro="" textlink="">
      <xdr:nvSpPr>
        <xdr:cNvPr id="210" name="テキスト ボックス 209"/>
        <xdr:cNvSpPr txBox="1"/>
      </xdr:nvSpPr>
      <xdr:spPr>
        <a:xfrm>
          <a:off x="3606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76200</xdr:rowOff>
    </xdr:from>
    <xdr:to>
      <xdr:col>15</xdr:col>
      <xdr:colOff>149225</xdr:colOff>
      <xdr:row>59</xdr:row>
      <xdr:rowOff>6350</xdr:rowOff>
    </xdr:to>
    <xdr:sp macro="" textlink="">
      <xdr:nvSpPr>
        <xdr:cNvPr id="211" name="楕円 210"/>
        <xdr:cNvSpPr/>
      </xdr:nvSpPr>
      <xdr:spPr>
        <a:xfrm>
          <a:off x="3048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162577</xdr:rowOff>
    </xdr:from>
    <xdr:ext cx="762000" cy="259045"/>
    <xdr:sp macro="" textlink="">
      <xdr:nvSpPr>
        <xdr:cNvPr id="212" name="テキスト ボックス 211"/>
        <xdr:cNvSpPr txBox="1"/>
      </xdr:nvSpPr>
      <xdr:spPr>
        <a:xfrm>
          <a:off x="2717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144780</xdr:rowOff>
    </xdr:from>
    <xdr:to>
      <xdr:col>11</xdr:col>
      <xdr:colOff>60325</xdr:colOff>
      <xdr:row>59</xdr:row>
      <xdr:rowOff>74930</xdr:rowOff>
    </xdr:to>
    <xdr:sp macro="" textlink="">
      <xdr:nvSpPr>
        <xdr:cNvPr id="213" name="楕円 212"/>
        <xdr:cNvSpPr/>
      </xdr:nvSpPr>
      <xdr:spPr>
        <a:xfrm>
          <a:off x="2159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59707</xdr:rowOff>
    </xdr:from>
    <xdr:ext cx="762000" cy="259045"/>
    <xdr:sp macro="" textlink="">
      <xdr:nvSpPr>
        <xdr:cNvPr id="214" name="テキスト ボックス 213"/>
        <xdr:cNvSpPr txBox="1"/>
      </xdr:nvSpPr>
      <xdr:spPr>
        <a:xfrm>
          <a:off x="1828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5" name="楕円 214"/>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16" name="テキスト ボックス 215"/>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その他の経常収支比率は、後期高齢者医療事業会計繰出金の増加等により前年度比では</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年度に公共下水道事業が地方公営企業法適用となって以降、類似団体平均を下回っている。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今後も国民健康保険税の適正化や医療費の抑制を図ることにより、普通会計の負担を減らしていくよう努める。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57150</xdr:rowOff>
    </xdr:from>
    <xdr:to>
      <xdr:col>82</xdr:col>
      <xdr:colOff>107950</xdr:colOff>
      <xdr:row>61</xdr:row>
      <xdr:rowOff>6350</xdr:rowOff>
    </xdr:to>
    <xdr:cxnSp macro="">
      <xdr:nvCxnSpPr>
        <xdr:cNvPr id="244" name="直線コネクタ 243"/>
        <xdr:cNvCxnSpPr/>
      </xdr:nvCxnSpPr>
      <xdr:spPr>
        <a:xfrm flipV="1">
          <a:off x="16510000" y="9144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149877</xdr:rowOff>
    </xdr:from>
    <xdr:ext cx="762000" cy="259045"/>
    <xdr:sp macro="" textlink="">
      <xdr:nvSpPr>
        <xdr:cNvPr id="245"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6350</xdr:rowOff>
    </xdr:from>
    <xdr:to>
      <xdr:col>82</xdr:col>
      <xdr:colOff>196850</xdr:colOff>
      <xdr:row>61</xdr:row>
      <xdr:rowOff>6350</xdr:rowOff>
    </xdr:to>
    <xdr:cxnSp macro="">
      <xdr:nvCxnSpPr>
        <xdr:cNvPr id="246" name="直線コネクタ 245"/>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143527</xdr:rowOff>
    </xdr:from>
    <xdr:ext cx="762000" cy="259045"/>
    <xdr:sp macro="" textlink="">
      <xdr:nvSpPr>
        <xdr:cNvPr id="247"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57150</xdr:rowOff>
    </xdr:from>
    <xdr:to>
      <xdr:col>82</xdr:col>
      <xdr:colOff>196850</xdr:colOff>
      <xdr:row>53</xdr:row>
      <xdr:rowOff>57150</xdr:rowOff>
    </xdr:to>
    <xdr:cxnSp macro="">
      <xdr:nvCxnSpPr>
        <xdr:cNvPr id="248" name="直線コネクタ 247"/>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56</xdr:row>
      <xdr:rowOff>165100</xdr:rowOff>
    </xdr:to>
    <xdr:cxnSp macro="">
      <xdr:nvCxnSpPr>
        <xdr:cNvPr id="249" name="直線コネクタ 248"/>
        <xdr:cNvCxnSpPr/>
      </xdr:nvCxnSpPr>
      <xdr:spPr>
        <a:xfrm>
          <a:off x="15671800" y="9715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50"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51" name="フローチャート: 判断 250"/>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114300</xdr:rowOff>
    </xdr:to>
    <xdr:cxnSp macro="">
      <xdr:nvCxnSpPr>
        <xdr:cNvPr id="252" name="直線コネクタ 251"/>
        <xdr:cNvCxnSpPr/>
      </xdr:nvCxnSpPr>
      <xdr:spPr>
        <a:xfrm>
          <a:off x="14782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44450</xdr:rowOff>
    </xdr:from>
    <xdr:to>
      <xdr:col>78</xdr:col>
      <xdr:colOff>120650</xdr:colOff>
      <xdr:row>57</xdr:row>
      <xdr:rowOff>146050</xdr:rowOff>
    </xdr:to>
    <xdr:sp macro="" textlink="">
      <xdr:nvSpPr>
        <xdr:cNvPr id="253" name="フローチャート: 判断 252"/>
        <xdr:cNvSpPr/>
      </xdr:nvSpPr>
      <xdr:spPr>
        <a:xfrm>
          <a:off x="15621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54" name="テキスト ボックス 253"/>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59</xdr:row>
      <xdr:rowOff>57150</xdr:rowOff>
    </xdr:to>
    <xdr:cxnSp macro="">
      <xdr:nvCxnSpPr>
        <xdr:cNvPr id="255" name="直線コネクタ 254"/>
        <xdr:cNvCxnSpPr/>
      </xdr:nvCxnSpPr>
      <xdr:spPr>
        <a:xfrm flipV="1">
          <a:off x="13893800" y="969010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133350</xdr:rowOff>
    </xdr:from>
    <xdr:to>
      <xdr:col>74</xdr:col>
      <xdr:colOff>31750</xdr:colOff>
      <xdr:row>58</xdr:row>
      <xdr:rowOff>63500</xdr:rowOff>
    </xdr:to>
    <xdr:sp macro="" textlink="">
      <xdr:nvSpPr>
        <xdr:cNvPr id="256" name="フローチャート: 判断 255"/>
        <xdr:cNvSpPr/>
      </xdr:nvSpPr>
      <xdr:spPr>
        <a:xfrm>
          <a:off x="14732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48277</xdr:rowOff>
    </xdr:from>
    <xdr:ext cx="762000" cy="259045"/>
    <xdr:sp macro="" textlink="">
      <xdr:nvSpPr>
        <xdr:cNvPr id="257" name="テキスト ボックス 25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58" name="直線コネクタ 257"/>
        <xdr:cNvCxnSpPr/>
      </xdr:nvCxnSpPr>
      <xdr:spPr>
        <a:xfrm>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101600</xdr:rowOff>
    </xdr:from>
    <xdr:to>
      <xdr:col>69</xdr:col>
      <xdr:colOff>142875</xdr:colOff>
      <xdr:row>59</xdr:row>
      <xdr:rowOff>31750</xdr:rowOff>
    </xdr:to>
    <xdr:sp macro="" textlink="">
      <xdr:nvSpPr>
        <xdr:cNvPr id="259" name="フローチャート: 判断 258"/>
        <xdr:cNvSpPr/>
      </xdr:nvSpPr>
      <xdr:spPr>
        <a:xfrm>
          <a:off x="13843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61" name="フローチャート: 判断 260"/>
        <xdr:cNvSpPr/>
      </xdr:nvSpPr>
      <xdr:spPr>
        <a:xfrm>
          <a:off x="12954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2" name="テキスト ボックス 261"/>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0" name="楕円 269"/>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1" name="テキスト ボックス 270"/>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2" name="楕円 271"/>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3" name="テキスト ボックス 272"/>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4" name="楕円 273"/>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5" name="テキスト ボックス 274"/>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6" name="楕円 275"/>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7" name="テキスト ボックス 276"/>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補助費等の経常収支比率は、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の増加等により前年度と比較して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ポイントの増加となり、類似団体平均を上回っている。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今後も行政改革推進の観点から、補助金審査会などを通して補助金等の見直しを行い、補助費の削減に努める。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165100</xdr:rowOff>
    </xdr:to>
    <xdr:cxnSp macro="">
      <xdr:nvCxnSpPr>
        <xdr:cNvPr id="305" name="直線コネクタ 304"/>
        <xdr:cNvCxnSpPr/>
      </xdr:nvCxnSpPr>
      <xdr:spPr>
        <a:xfrm flipV="1">
          <a:off x="16510000" y="5598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6"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7" name="直線コネクタ 306"/>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08"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09" name="直線コネクタ 308"/>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149860</xdr:rowOff>
    </xdr:to>
    <xdr:cxnSp macro="">
      <xdr:nvCxnSpPr>
        <xdr:cNvPr id="310" name="直線コネクタ 309"/>
        <xdr:cNvCxnSpPr/>
      </xdr:nvCxnSpPr>
      <xdr:spPr>
        <a:xfrm>
          <a:off x="15671800" y="62611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1" name="補助費等平均値テキスト"/>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2" name="フローチャート: 判断 311"/>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37</xdr:row>
      <xdr:rowOff>24130</xdr:rowOff>
    </xdr:to>
    <xdr:cxnSp macro="">
      <xdr:nvCxnSpPr>
        <xdr:cNvPr id="313" name="直線コネクタ 312"/>
        <xdr:cNvCxnSpPr/>
      </xdr:nvCxnSpPr>
      <xdr:spPr>
        <a:xfrm flipV="1">
          <a:off x="14782800" y="6261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49530</xdr:rowOff>
    </xdr:from>
    <xdr:to>
      <xdr:col>78</xdr:col>
      <xdr:colOff>120650</xdr:colOff>
      <xdr:row>35</xdr:row>
      <xdr:rowOff>151130</xdr:rowOff>
    </xdr:to>
    <xdr:sp macro="" textlink="">
      <xdr:nvSpPr>
        <xdr:cNvPr id="314" name="フローチャート: 判断 313"/>
        <xdr:cNvSpPr/>
      </xdr:nvSpPr>
      <xdr:spPr>
        <a:xfrm>
          <a:off x="15621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161307</xdr:rowOff>
    </xdr:from>
    <xdr:ext cx="736600" cy="259045"/>
    <xdr:sp macro="" textlink="">
      <xdr:nvSpPr>
        <xdr:cNvPr id="315" name="テキスト ボックス 314"/>
        <xdr:cNvSpPr txBox="1"/>
      </xdr:nvSpPr>
      <xdr:spPr>
        <a:xfrm>
          <a:off x="15290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123190</xdr:rowOff>
    </xdr:from>
    <xdr:to>
      <xdr:col>73</xdr:col>
      <xdr:colOff>180975</xdr:colOff>
      <xdr:row>37</xdr:row>
      <xdr:rowOff>24130</xdr:rowOff>
    </xdr:to>
    <xdr:cxnSp macro="">
      <xdr:nvCxnSpPr>
        <xdr:cNvPr id="316" name="直線コネクタ 315"/>
        <xdr:cNvCxnSpPr/>
      </xdr:nvCxnSpPr>
      <xdr:spPr>
        <a:xfrm>
          <a:off x="13893800" y="612394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102870</xdr:rowOff>
    </xdr:from>
    <xdr:to>
      <xdr:col>74</xdr:col>
      <xdr:colOff>31750</xdr:colOff>
      <xdr:row>36</xdr:row>
      <xdr:rowOff>33020</xdr:rowOff>
    </xdr:to>
    <xdr:sp macro="" textlink="">
      <xdr:nvSpPr>
        <xdr:cNvPr id="317" name="フローチャート: 判断 316"/>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43197</xdr:rowOff>
    </xdr:from>
    <xdr:ext cx="762000" cy="259045"/>
    <xdr:sp macro="" textlink="">
      <xdr:nvSpPr>
        <xdr:cNvPr id="318" name="テキスト ボックス 317"/>
        <xdr:cNvSpPr txBox="1"/>
      </xdr:nvSpPr>
      <xdr:spPr>
        <a:xfrm>
          <a:off x="14401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123190</xdr:rowOff>
    </xdr:from>
    <xdr:to>
      <xdr:col>69</xdr:col>
      <xdr:colOff>92075</xdr:colOff>
      <xdr:row>35</xdr:row>
      <xdr:rowOff>146050</xdr:rowOff>
    </xdr:to>
    <xdr:cxnSp macro="">
      <xdr:nvCxnSpPr>
        <xdr:cNvPr id="319" name="直線コネクタ 318"/>
        <xdr:cNvCxnSpPr/>
      </xdr:nvCxnSpPr>
      <xdr:spPr>
        <a:xfrm flipV="1">
          <a:off x="13004800" y="612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41910</xdr:rowOff>
    </xdr:from>
    <xdr:to>
      <xdr:col>69</xdr:col>
      <xdr:colOff>142875</xdr:colOff>
      <xdr:row>35</xdr:row>
      <xdr:rowOff>143510</xdr:rowOff>
    </xdr:to>
    <xdr:sp macro="" textlink="">
      <xdr:nvSpPr>
        <xdr:cNvPr id="320" name="フローチャート: 判断 319"/>
        <xdr:cNvSpPr/>
      </xdr:nvSpPr>
      <xdr:spPr>
        <a:xfrm>
          <a:off x="13843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153687</xdr:rowOff>
    </xdr:from>
    <xdr:ext cx="762000" cy="259045"/>
    <xdr:sp macro="" textlink="">
      <xdr:nvSpPr>
        <xdr:cNvPr id="321" name="テキスト ボックス 320"/>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19050</xdr:rowOff>
    </xdr:from>
    <xdr:to>
      <xdr:col>65</xdr:col>
      <xdr:colOff>53975</xdr:colOff>
      <xdr:row>35</xdr:row>
      <xdr:rowOff>120650</xdr:rowOff>
    </xdr:to>
    <xdr:sp macro="" textlink="">
      <xdr:nvSpPr>
        <xdr:cNvPr id="322" name="フローチャート: 判断 321"/>
        <xdr:cNvSpPr/>
      </xdr:nvSpPr>
      <xdr:spPr>
        <a:xfrm>
          <a:off x="12954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130827</xdr:rowOff>
    </xdr:from>
    <xdr:ext cx="762000" cy="259045"/>
    <xdr:sp macro="" textlink="">
      <xdr:nvSpPr>
        <xdr:cNvPr id="323" name="テキスト ボックス 322"/>
        <xdr:cNvSpPr txBox="1"/>
      </xdr:nvSpPr>
      <xdr:spPr>
        <a:xfrm>
          <a:off x="12623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9" name="楕円 328"/>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71137</xdr:rowOff>
    </xdr:from>
    <xdr:ext cx="762000" cy="259045"/>
    <xdr:sp macro="" textlink="">
      <xdr:nvSpPr>
        <xdr:cNvPr id="330"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1" name="楕円 330"/>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32" name="テキスト ボックス 331"/>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3" name="楕円 332"/>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4" name="テキスト ボックス 33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72390</xdr:rowOff>
    </xdr:from>
    <xdr:to>
      <xdr:col>69</xdr:col>
      <xdr:colOff>142875</xdr:colOff>
      <xdr:row>36</xdr:row>
      <xdr:rowOff>2540</xdr:rowOff>
    </xdr:to>
    <xdr:sp macro="" textlink="">
      <xdr:nvSpPr>
        <xdr:cNvPr id="335" name="楕円 334"/>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158767</xdr:rowOff>
    </xdr:from>
    <xdr:ext cx="762000" cy="259045"/>
    <xdr:sp macro="" textlink="">
      <xdr:nvSpPr>
        <xdr:cNvPr id="336" name="テキスト ボックス 335"/>
        <xdr:cNvSpPr txBox="1"/>
      </xdr:nvSpPr>
      <xdr:spPr>
        <a:xfrm>
          <a:off x="135128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7" name="楕円 336"/>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38" name="テキスト ボックス 337"/>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公債費に係る経常的収支比率は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依然として類似団体平均を上回っている。既発債の償還終了や新規発行の抑制により元利償還金は減少しているものの、経常一般財源の減少により前年度比では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今後も財政運営ガイラインの基準である将来負担比率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％未満の維持を踏まえた運用を行い、健全な財政運営に努める。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80</xdr:row>
      <xdr:rowOff>149861</xdr:rowOff>
    </xdr:to>
    <xdr:cxnSp macro="">
      <xdr:nvCxnSpPr>
        <xdr:cNvPr id="366" name="直線コネクタ 365"/>
        <xdr:cNvCxnSpPr/>
      </xdr:nvCxnSpPr>
      <xdr:spPr>
        <a:xfrm flipV="1">
          <a:off x="4826000" y="123952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9"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70" name="直線コネクタ 369"/>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153670</xdr:rowOff>
    </xdr:from>
    <xdr:to>
      <xdr:col>24</xdr:col>
      <xdr:colOff>25400</xdr:colOff>
      <xdr:row>78</xdr:row>
      <xdr:rowOff>5080</xdr:rowOff>
    </xdr:to>
    <xdr:cxnSp macro="">
      <xdr:nvCxnSpPr>
        <xdr:cNvPr id="371" name="直線コネクタ 370"/>
        <xdr:cNvCxnSpPr/>
      </xdr:nvCxnSpPr>
      <xdr:spPr>
        <a:xfrm>
          <a:off x="3987800" y="1335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2"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3" name="フローチャート: 判断 372"/>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79</xdr:row>
      <xdr:rowOff>1270</xdr:rowOff>
    </xdr:to>
    <xdr:cxnSp macro="">
      <xdr:nvCxnSpPr>
        <xdr:cNvPr id="374" name="直線コネクタ 373"/>
        <xdr:cNvCxnSpPr/>
      </xdr:nvCxnSpPr>
      <xdr:spPr>
        <a:xfrm flipV="1">
          <a:off x="3098800" y="133553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75" name="フローチャート: 判断 374"/>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76" name="テキスト ボックス 375"/>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39370</xdr:rowOff>
    </xdr:to>
    <xdr:cxnSp macro="">
      <xdr:nvCxnSpPr>
        <xdr:cNvPr id="377" name="直線コネクタ 376"/>
        <xdr:cNvCxnSpPr/>
      </xdr:nvCxnSpPr>
      <xdr:spPr>
        <a:xfrm flipV="1">
          <a:off x="2209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49530</xdr:rowOff>
    </xdr:from>
    <xdr:to>
      <xdr:col>15</xdr:col>
      <xdr:colOff>149225</xdr:colOff>
      <xdr:row>77</xdr:row>
      <xdr:rowOff>151130</xdr:rowOff>
    </xdr:to>
    <xdr:sp macro="" textlink="">
      <xdr:nvSpPr>
        <xdr:cNvPr id="378" name="フローチャート: 判断 377"/>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161307</xdr:rowOff>
    </xdr:from>
    <xdr:ext cx="762000" cy="259045"/>
    <xdr:sp macro="" textlink="">
      <xdr:nvSpPr>
        <xdr:cNvPr id="379" name="テキスト ボックス 378"/>
        <xdr:cNvSpPr txBox="1"/>
      </xdr:nvSpPr>
      <xdr:spPr>
        <a:xfrm>
          <a:off x="2717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85089</xdr:rowOff>
    </xdr:to>
    <xdr:cxnSp macro="">
      <xdr:nvCxnSpPr>
        <xdr:cNvPr id="380" name="直線コネクタ 379"/>
        <xdr:cNvCxnSpPr/>
      </xdr:nvCxnSpPr>
      <xdr:spPr>
        <a:xfrm flipV="1">
          <a:off x="1320800" y="13583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81" name="フローチャート: 判断 380"/>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82" name="テキスト ボックス 38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90" name="楕円 389"/>
        <xdr:cNvSpPr/>
      </xdr:nvSpPr>
      <xdr:spPr>
        <a:xfrm>
          <a:off x="4775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97807</xdr:rowOff>
    </xdr:from>
    <xdr:ext cx="762000" cy="259045"/>
    <xdr:sp macro="" textlink="">
      <xdr:nvSpPr>
        <xdr:cNvPr id="391" name="公債費該当値テキスト"/>
        <xdr:cNvSpPr txBox="1"/>
      </xdr:nvSpPr>
      <xdr:spPr>
        <a:xfrm>
          <a:off x="4914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4" name="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6" name="楕円 395"/>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7" name="テキスト ボックス 396"/>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34289</xdr:rowOff>
    </xdr:from>
    <xdr:to>
      <xdr:col>6</xdr:col>
      <xdr:colOff>171450</xdr:colOff>
      <xdr:row>79</xdr:row>
      <xdr:rowOff>135889</xdr:rowOff>
    </xdr:to>
    <xdr:sp macro="" textlink="">
      <xdr:nvSpPr>
        <xdr:cNvPr id="398" name="楕円 397"/>
        <xdr:cNvSpPr/>
      </xdr:nvSpPr>
      <xdr:spPr>
        <a:xfrm>
          <a:off x="1270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120666</xdr:rowOff>
    </xdr:from>
    <xdr:ext cx="762000" cy="259045"/>
    <xdr:sp macro="" textlink="">
      <xdr:nvSpPr>
        <xdr:cNvPr id="399" name="テキスト ボックス 398"/>
        <xdr:cNvSpPr txBox="1"/>
      </xdr:nvSpPr>
      <xdr:spPr>
        <a:xfrm>
          <a:off x="939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公債費以外に係る経常的収支比率は、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類似団体平均を下回っているものの、扶助費等の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今後も補助費等及び繰出金について重点的に削減を図るとともに、引き続き物件費についても公共施設の維持管理経費の抑制に努める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80</xdr:row>
      <xdr:rowOff>131572</xdr:rowOff>
    </xdr:to>
    <xdr:cxnSp macro="">
      <xdr:nvCxnSpPr>
        <xdr:cNvPr id="425" name="直線コネクタ 424"/>
        <xdr:cNvCxnSpPr/>
      </xdr:nvCxnSpPr>
      <xdr:spPr>
        <a:xfrm flipV="1">
          <a:off x="16510000" y="128097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26" name="公債費以外最小値テキスト"/>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27" name="直線コネクタ 426"/>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28"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29" name="直線コネクタ 428"/>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10413</xdr:rowOff>
    </xdr:to>
    <xdr:cxnSp macro="">
      <xdr:nvCxnSpPr>
        <xdr:cNvPr id="430" name="直線コネクタ 429"/>
        <xdr:cNvCxnSpPr/>
      </xdr:nvCxnSpPr>
      <xdr:spPr>
        <a:xfrm>
          <a:off x="15671800" y="13006324"/>
          <a:ext cx="8382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31" name="公債費以外平均値テキスト"/>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2" name="フローチャート: 判断 431"/>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147574</xdr:rowOff>
    </xdr:from>
    <xdr:to>
      <xdr:col>78</xdr:col>
      <xdr:colOff>69850</xdr:colOff>
      <xdr:row>76</xdr:row>
      <xdr:rowOff>90424</xdr:rowOff>
    </xdr:to>
    <xdr:cxnSp macro="">
      <xdr:nvCxnSpPr>
        <xdr:cNvPr id="433" name="直線コネクタ 432"/>
        <xdr:cNvCxnSpPr/>
      </xdr:nvCxnSpPr>
      <xdr:spPr>
        <a:xfrm flipV="1">
          <a:off x="14782800" y="13006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34" name="フローチャート: 判断 433"/>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5" name="テキスト ボックス 434"/>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140715</xdr:rowOff>
    </xdr:to>
    <xdr:cxnSp macro="">
      <xdr:nvCxnSpPr>
        <xdr:cNvPr id="436" name="直線コネクタ 435"/>
        <xdr:cNvCxnSpPr/>
      </xdr:nvCxnSpPr>
      <xdr:spPr>
        <a:xfrm flipV="1">
          <a:off x="13893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7" name="フローチャート: 判断 436"/>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38" name="テキスト ボックス 437"/>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140715</xdr:rowOff>
    </xdr:to>
    <xdr:cxnSp macro="">
      <xdr:nvCxnSpPr>
        <xdr:cNvPr id="439" name="直線コネクタ 438"/>
        <xdr:cNvCxnSpPr/>
      </xdr:nvCxnSpPr>
      <xdr:spPr>
        <a:xfrm>
          <a:off x="13004800" y="131160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40" name="フローチャート: 判断 439"/>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155719</xdr:rowOff>
    </xdr:from>
    <xdr:ext cx="762000" cy="259045"/>
    <xdr:sp macro="" textlink="">
      <xdr:nvSpPr>
        <xdr:cNvPr id="441" name="テキスト ボックス 440"/>
        <xdr:cNvSpPr txBox="1"/>
      </xdr:nvSpPr>
      <xdr:spPr>
        <a:xfrm>
          <a:off x="13512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2" name="フローチャート: 判断 441"/>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3" name="テキスト ボックス 442"/>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49" name="楕円 448"/>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147590</xdr:rowOff>
    </xdr:from>
    <xdr:ext cx="762000" cy="259045"/>
    <xdr:sp macro="" textlink="">
      <xdr:nvSpPr>
        <xdr:cNvPr id="450" name="公債費以外該当値テキスト"/>
        <xdr:cNvSpPr txBox="1"/>
      </xdr:nvSpPr>
      <xdr:spPr>
        <a:xfrm>
          <a:off x="16598900" y="130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51" name="楕円 450"/>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52" name="テキスト ボックス 451"/>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3" name="楕円 452"/>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54" name="テキスト ボックス 453"/>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5" name="楕円 454"/>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6" name="テキスト ボックス 455"/>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7" name="楕円 456"/>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8" name="テキスト ボックス 457"/>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115380</xdr:rowOff>
    </xdr:from>
    <xdr:to>
      <xdr:col>29</xdr:col>
      <xdr:colOff>127000</xdr:colOff>
      <xdr:row>18</xdr:row>
      <xdr:rowOff>143764</xdr:rowOff>
    </xdr:to>
    <xdr:cxnSp macro="">
      <xdr:nvCxnSpPr>
        <xdr:cNvPr id="45" name="直線コネクタ 44"/>
        <xdr:cNvCxnSpPr/>
      </xdr:nvCxnSpPr>
      <xdr:spPr bwMode="auto">
        <a:xfrm flipV="1">
          <a:off x="5651500" y="2220405"/>
          <a:ext cx="0" cy="10570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115841</xdr:rowOff>
    </xdr:from>
    <xdr:ext cx="762000" cy="259045"/>
    <xdr:sp macro="" textlink="">
      <xdr:nvSpPr>
        <xdr:cNvPr id="46" name="人口1人当たり決算額の推移最小値テキスト130"/>
        <xdr:cNvSpPr txBox="1"/>
      </xdr:nvSpPr>
      <xdr:spPr>
        <a:xfrm>
          <a:off x="5740400" y="32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143764</xdr:rowOff>
    </xdr:from>
    <xdr:to>
      <xdr:col>30</xdr:col>
      <xdr:colOff>25400</xdr:colOff>
      <xdr:row>18</xdr:row>
      <xdr:rowOff>143764</xdr:rowOff>
    </xdr:to>
    <xdr:cxnSp macro="">
      <xdr:nvCxnSpPr>
        <xdr:cNvPr id="47" name="直線コネクタ 46"/>
        <xdr:cNvCxnSpPr/>
      </xdr:nvCxnSpPr>
      <xdr:spPr bwMode="auto">
        <a:xfrm>
          <a:off x="5562600" y="3277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30307</xdr:rowOff>
    </xdr:from>
    <xdr:ext cx="762000" cy="259045"/>
    <xdr:sp macro="" textlink="">
      <xdr:nvSpPr>
        <xdr:cNvPr id="48" name="人口1人当たり決算額の推移最大値テキスト130"/>
        <xdr:cNvSpPr txBox="1"/>
      </xdr:nvSpPr>
      <xdr:spPr>
        <a:xfrm>
          <a:off x="5740400" y="196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115380</xdr:rowOff>
    </xdr:from>
    <xdr:to>
      <xdr:col>30</xdr:col>
      <xdr:colOff>25400</xdr:colOff>
      <xdr:row>12</xdr:row>
      <xdr:rowOff>115380</xdr:rowOff>
    </xdr:to>
    <xdr:cxnSp macro="">
      <xdr:nvCxnSpPr>
        <xdr:cNvPr id="49" name="直線コネクタ 48"/>
        <xdr:cNvCxnSpPr/>
      </xdr:nvCxnSpPr>
      <xdr:spPr bwMode="auto">
        <a:xfrm>
          <a:off x="5562600" y="2220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47257</xdr:rowOff>
    </xdr:from>
    <xdr:to>
      <xdr:col>29</xdr:col>
      <xdr:colOff>127000</xdr:colOff>
      <xdr:row>18</xdr:row>
      <xdr:rowOff>50229</xdr:rowOff>
    </xdr:to>
    <xdr:cxnSp macro="">
      <xdr:nvCxnSpPr>
        <xdr:cNvPr id="50" name="直線コネクタ 49"/>
        <xdr:cNvCxnSpPr/>
      </xdr:nvCxnSpPr>
      <xdr:spPr bwMode="auto">
        <a:xfrm>
          <a:off x="5003800" y="3180982"/>
          <a:ext cx="6477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110158</xdr:rowOff>
    </xdr:from>
    <xdr:ext cx="762000" cy="259045"/>
    <xdr:sp macro="" textlink="">
      <xdr:nvSpPr>
        <xdr:cNvPr id="51" name="人口1人当たり決算額の推移平均値テキスト130"/>
        <xdr:cNvSpPr txBox="1"/>
      </xdr:nvSpPr>
      <xdr:spPr>
        <a:xfrm>
          <a:off x="5740400" y="272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93631</xdr:rowOff>
    </xdr:from>
    <xdr:to>
      <xdr:col>29</xdr:col>
      <xdr:colOff>177800</xdr:colOff>
      <xdr:row>17</xdr:row>
      <xdr:rowOff>23781</xdr:rowOff>
    </xdr:to>
    <xdr:sp macro="" textlink="">
      <xdr:nvSpPr>
        <xdr:cNvPr id="52" name="フローチャート: 判断 51"/>
        <xdr:cNvSpPr/>
      </xdr:nvSpPr>
      <xdr:spPr bwMode="auto">
        <a:xfrm>
          <a:off x="5600700" y="2884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31712</xdr:rowOff>
    </xdr:from>
    <xdr:to>
      <xdr:col>26</xdr:col>
      <xdr:colOff>50800</xdr:colOff>
      <xdr:row>18</xdr:row>
      <xdr:rowOff>47257</xdr:rowOff>
    </xdr:to>
    <xdr:cxnSp macro="">
      <xdr:nvCxnSpPr>
        <xdr:cNvPr id="53" name="直線コネクタ 52"/>
        <xdr:cNvCxnSpPr/>
      </xdr:nvCxnSpPr>
      <xdr:spPr bwMode="auto">
        <a:xfrm>
          <a:off x="4305300" y="3165437"/>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103156</xdr:rowOff>
    </xdr:from>
    <xdr:to>
      <xdr:col>26</xdr:col>
      <xdr:colOff>101600</xdr:colOff>
      <xdr:row>17</xdr:row>
      <xdr:rowOff>33306</xdr:rowOff>
    </xdr:to>
    <xdr:sp macro="" textlink="">
      <xdr:nvSpPr>
        <xdr:cNvPr id="54" name="フローチャート: 判断 53"/>
        <xdr:cNvSpPr/>
      </xdr:nvSpPr>
      <xdr:spPr bwMode="auto">
        <a:xfrm>
          <a:off x="49530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43483</xdr:rowOff>
    </xdr:from>
    <xdr:ext cx="736600" cy="259045"/>
    <xdr:sp macro="" textlink="">
      <xdr:nvSpPr>
        <xdr:cNvPr id="55" name="テキスト ボックス 54"/>
        <xdr:cNvSpPr txBox="1"/>
      </xdr:nvSpPr>
      <xdr:spPr>
        <a:xfrm>
          <a:off x="4622800" y="266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31712</xdr:rowOff>
    </xdr:from>
    <xdr:to>
      <xdr:col>22</xdr:col>
      <xdr:colOff>114300</xdr:colOff>
      <xdr:row>18</xdr:row>
      <xdr:rowOff>47028</xdr:rowOff>
    </xdr:to>
    <xdr:cxnSp macro="">
      <xdr:nvCxnSpPr>
        <xdr:cNvPr id="56" name="直線コネクタ 55"/>
        <xdr:cNvCxnSpPr/>
      </xdr:nvCxnSpPr>
      <xdr:spPr bwMode="auto">
        <a:xfrm flipV="1">
          <a:off x="3606800" y="3165437"/>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163906</xdr:rowOff>
    </xdr:from>
    <xdr:to>
      <xdr:col>22</xdr:col>
      <xdr:colOff>165100</xdr:colOff>
      <xdr:row>17</xdr:row>
      <xdr:rowOff>94056</xdr:rowOff>
    </xdr:to>
    <xdr:sp macro="" textlink="">
      <xdr:nvSpPr>
        <xdr:cNvPr id="57" name="フローチャート: 判断 56"/>
        <xdr:cNvSpPr/>
      </xdr:nvSpPr>
      <xdr:spPr bwMode="auto">
        <a:xfrm>
          <a:off x="42545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104233</xdr:rowOff>
    </xdr:from>
    <xdr:ext cx="762000" cy="259045"/>
    <xdr:sp macro="" textlink="">
      <xdr:nvSpPr>
        <xdr:cNvPr id="58" name="テキスト ボックス 57"/>
        <xdr:cNvSpPr txBox="1"/>
      </xdr:nvSpPr>
      <xdr:spPr>
        <a:xfrm>
          <a:off x="3924300" y="272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44456</xdr:rowOff>
    </xdr:from>
    <xdr:to>
      <xdr:col>18</xdr:col>
      <xdr:colOff>177800</xdr:colOff>
      <xdr:row>18</xdr:row>
      <xdr:rowOff>47028</xdr:rowOff>
    </xdr:to>
    <xdr:cxnSp macro="">
      <xdr:nvCxnSpPr>
        <xdr:cNvPr id="59" name="直線コネクタ 58"/>
        <xdr:cNvCxnSpPr/>
      </xdr:nvCxnSpPr>
      <xdr:spPr bwMode="auto">
        <a:xfrm>
          <a:off x="2908300" y="3178181"/>
          <a:ext cx="698500" cy="2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13564</xdr:rowOff>
    </xdr:from>
    <xdr:to>
      <xdr:col>19</xdr:col>
      <xdr:colOff>38100</xdr:colOff>
      <xdr:row>17</xdr:row>
      <xdr:rowOff>115164</xdr:rowOff>
    </xdr:to>
    <xdr:sp macro="" textlink="">
      <xdr:nvSpPr>
        <xdr:cNvPr id="60" name="フローチャート: 判断 59"/>
        <xdr:cNvSpPr/>
      </xdr:nvSpPr>
      <xdr:spPr bwMode="auto">
        <a:xfrm>
          <a:off x="3556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125341</xdr:rowOff>
    </xdr:from>
    <xdr:ext cx="762000" cy="259045"/>
    <xdr:sp macro="" textlink="">
      <xdr:nvSpPr>
        <xdr:cNvPr id="61" name="テキスト ボックス 60"/>
        <xdr:cNvSpPr txBox="1"/>
      </xdr:nvSpPr>
      <xdr:spPr>
        <a:xfrm>
          <a:off x="32258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52940</xdr:rowOff>
    </xdr:from>
    <xdr:to>
      <xdr:col>15</xdr:col>
      <xdr:colOff>101600</xdr:colOff>
      <xdr:row>17</xdr:row>
      <xdr:rowOff>154540</xdr:rowOff>
    </xdr:to>
    <xdr:sp macro="" textlink="">
      <xdr:nvSpPr>
        <xdr:cNvPr id="62" name="フローチャート: 判断 61"/>
        <xdr:cNvSpPr/>
      </xdr:nvSpPr>
      <xdr:spPr bwMode="auto">
        <a:xfrm>
          <a:off x="2857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164717</xdr:rowOff>
    </xdr:from>
    <xdr:ext cx="762000" cy="259045"/>
    <xdr:sp macro="" textlink="">
      <xdr:nvSpPr>
        <xdr:cNvPr id="63" name="テキスト ボックス 62"/>
        <xdr:cNvSpPr txBox="1"/>
      </xdr:nvSpPr>
      <xdr:spPr>
        <a:xfrm>
          <a:off x="2527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170879</xdr:rowOff>
    </xdr:from>
    <xdr:to>
      <xdr:col>29</xdr:col>
      <xdr:colOff>177800</xdr:colOff>
      <xdr:row>18</xdr:row>
      <xdr:rowOff>101029</xdr:rowOff>
    </xdr:to>
    <xdr:sp macro="" textlink="">
      <xdr:nvSpPr>
        <xdr:cNvPr id="69" name="楕円 68"/>
        <xdr:cNvSpPr/>
      </xdr:nvSpPr>
      <xdr:spPr bwMode="auto">
        <a:xfrm>
          <a:off x="5600700" y="313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79456</xdr:rowOff>
    </xdr:from>
    <xdr:ext cx="762000" cy="259045"/>
    <xdr:sp macro="" textlink="">
      <xdr:nvSpPr>
        <xdr:cNvPr id="70" name="人口1人当たり決算額の推移該当値テキスト130"/>
        <xdr:cNvSpPr txBox="1"/>
      </xdr:nvSpPr>
      <xdr:spPr>
        <a:xfrm>
          <a:off x="5740400" y="304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167907</xdr:rowOff>
    </xdr:from>
    <xdr:to>
      <xdr:col>26</xdr:col>
      <xdr:colOff>101600</xdr:colOff>
      <xdr:row>18</xdr:row>
      <xdr:rowOff>98057</xdr:rowOff>
    </xdr:to>
    <xdr:sp macro="" textlink="">
      <xdr:nvSpPr>
        <xdr:cNvPr id="71" name="楕円 70"/>
        <xdr:cNvSpPr/>
      </xdr:nvSpPr>
      <xdr:spPr bwMode="auto">
        <a:xfrm>
          <a:off x="4953000" y="3130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82834</xdr:rowOff>
    </xdr:from>
    <xdr:ext cx="736600" cy="259045"/>
    <xdr:sp macro="" textlink="">
      <xdr:nvSpPr>
        <xdr:cNvPr id="72" name="テキスト ボックス 71"/>
        <xdr:cNvSpPr txBox="1"/>
      </xdr:nvSpPr>
      <xdr:spPr>
        <a:xfrm>
          <a:off x="4622800" y="3216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152362</xdr:rowOff>
    </xdr:from>
    <xdr:to>
      <xdr:col>22</xdr:col>
      <xdr:colOff>165100</xdr:colOff>
      <xdr:row>18</xdr:row>
      <xdr:rowOff>82512</xdr:rowOff>
    </xdr:to>
    <xdr:sp macro="" textlink="">
      <xdr:nvSpPr>
        <xdr:cNvPr id="73" name="楕円 72"/>
        <xdr:cNvSpPr/>
      </xdr:nvSpPr>
      <xdr:spPr bwMode="auto">
        <a:xfrm>
          <a:off x="4254500" y="3114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67289</xdr:rowOff>
    </xdr:from>
    <xdr:ext cx="762000" cy="259045"/>
    <xdr:sp macro="" textlink="">
      <xdr:nvSpPr>
        <xdr:cNvPr id="74" name="テキスト ボックス 73"/>
        <xdr:cNvSpPr txBox="1"/>
      </xdr:nvSpPr>
      <xdr:spPr>
        <a:xfrm>
          <a:off x="3924300" y="3201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167678</xdr:rowOff>
    </xdr:from>
    <xdr:to>
      <xdr:col>19</xdr:col>
      <xdr:colOff>38100</xdr:colOff>
      <xdr:row>18</xdr:row>
      <xdr:rowOff>97828</xdr:rowOff>
    </xdr:to>
    <xdr:sp macro="" textlink="">
      <xdr:nvSpPr>
        <xdr:cNvPr id="75" name="楕円 74"/>
        <xdr:cNvSpPr/>
      </xdr:nvSpPr>
      <xdr:spPr bwMode="auto">
        <a:xfrm>
          <a:off x="3556000" y="3129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82605</xdr:rowOff>
    </xdr:from>
    <xdr:ext cx="762000" cy="259045"/>
    <xdr:sp macro="" textlink="">
      <xdr:nvSpPr>
        <xdr:cNvPr id="76" name="テキスト ボックス 75"/>
        <xdr:cNvSpPr txBox="1"/>
      </xdr:nvSpPr>
      <xdr:spPr>
        <a:xfrm>
          <a:off x="3225800" y="321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165106</xdr:rowOff>
    </xdr:from>
    <xdr:to>
      <xdr:col>15</xdr:col>
      <xdr:colOff>101600</xdr:colOff>
      <xdr:row>18</xdr:row>
      <xdr:rowOff>95256</xdr:rowOff>
    </xdr:to>
    <xdr:sp macro="" textlink="">
      <xdr:nvSpPr>
        <xdr:cNvPr id="77" name="楕円 76"/>
        <xdr:cNvSpPr/>
      </xdr:nvSpPr>
      <xdr:spPr bwMode="auto">
        <a:xfrm>
          <a:off x="2857500" y="3127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80033</xdr:rowOff>
    </xdr:from>
    <xdr:ext cx="762000" cy="259045"/>
    <xdr:sp macro="" textlink="">
      <xdr:nvSpPr>
        <xdr:cNvPr id="78" name="テキスト ボックス 77"/>
        <xdr:cNvSpPr txBox="1"/>
      </xdr:nvSpPr>
      <xdr:spPr>
        <a:xfrm>
          <a:off x="2527300" y="321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55677</xdr:rowOff>
    </xdr:from>
    <xdr:to>
      <xdr:col>29</xdr:col>
      <xdr:colOff>127000</xdr:colOff>
      <xdr:row>37</xdr:row>
      <xdr:rowOff>342021</xdr:rowOff>
    </xdr:to>
    <xdr:cxnSp macro="">
      <xdr:nvCxnSpPr>
        <xdr:cNvPr id="105" name="直線コネクタ 104"/>
        <xdr:cNvCxnSpPr/>
      </xdr:nvCxnSpPr>
      <xdr:spPr bwMode="auto">
        <a:xfrm flipV="1">
          <a:off x="5651500" y="6323127"/>
          <a:ext cx="0" cy="11435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314098</xdr:rowOff>
    </xdr:from>
    <xdr:ext cx="762000" cy="259045"/>
    <xdr:sp macro="" textlink="">
      <xdr:nvSpPr>
        <xdr:cNvPr id="106" name="人口1人当たり決算額の推移最小値テキスト445"/>
        <xdr:cNvSpPr txBox="1"/>
      </xdr:nvSpPr>
      <xdr:spPr>
        <a:xfrm>
          <a:off x="5740400" y="743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342021</xdr:rowOff>
    </xdr:from>
    <xdr:to>
      <xdr:col>30</xdr:col>
      <xdr:colOff>25400</xdr:colOff>
      <xdr:row>37</xdr:row>
      <xdr:rowOff>342021</xdr:rowOff>
    </xdr:to>
    <xdr:cxnSp macro="">
      <xdr:nvCxnSpPr>
        <xdr:cNvPr id="107" name="直線コネクタ 106"/>
        <xdr:cNvCxnSpPr/>
      </xdr:nvCxnSpPr>
      <xdr:spPr bwMode="auto">
        <a:xfrm>
          <a:off x="5562600" y="7466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142054</xdr:rowOff>
    </xdr:from>
    <xdr:ext cx="762000" cy="259045"/>
    <xdr:sp macro="" textlink="">
      <xdr:nvSpPr>
        <xdr:cNvPr id="108" name="人口1人当たり決算額の推移最大値テキスト445"/>
        <xdr:cNvSpPr txBox="1"/>
      </xdr:nvSpPr>
      <xdr:spPr>
        <a:xfrm>
          <a:off x="5740400" y="606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55677</xdr:rowOff>
    </xdr:from>
    <xdr:to>
      <xdr:col>30</xdr:col>
      <xdr:colOff>25400</xdr:colOff>
      <xdr:row>34</xdr:row>
      <xdr:rowOff>55677</xdr:rowOff>
    </xdr:to>
    <xdr:cxnSp macro="">
      <xdr:nvCxnSpPr>
        <xdr:cNvPr id="109" name="直線コネクタ 108"/>
        <xdr:cNvCxnSpPr/>
      </xdr:nvCxnSpPr>
      <xdr:spPr bwMode="auto">
        <a:xfrm>
          <a:off x="5562600" y="6323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69576</xdr:rowOff>
    </xdr:from>
    <xdr:to>
      <xdr:col>29</xdr:col>
      <xdr:colOff>127000</xdr:colOff>
      <xdr:row>36</xdr:row>
      <xdr:rowOff>105786</xdr:rowOff>
    </xdr:to>
    <xdr:cxnSp macro="">
      <xdr:nvCxnSpPr>
        <xdr:cNvPr id="110" name="直線コネクタ 109"/>
        <xdr:cNvCxnSpPr/>
      </xdr:nvCxnSpPr>
      <xdr:spPr bwMode="auto">
        <a:xfrm>
          <a:off x="5003800" y="7022826"/>
          <a:ext cx="647700" cy="3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158335</xdr:rowOff>
    </xdr:from>
    <xdr:ext cx="762000" cy="259045"/>
    <xdr:sp macro="" textlink="">
      <xdr:nvSpPr>
        <xdr:cNvPr id="111" name="人口1人当たり決算額の推移平均値テキスト445"/>
        <xdr:cNvSpPr txBox="1"/>
      </xdr:nvSpPr>
      <xdr:spPr>
        <a:xfrm>
          <a:off x="5740400" y="6768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313258</xdr:rowOff>
    </xdr:from>
    <xdr:to>
      <xdr:col>29</xdr:col>
      <xdr:colOff>177800</xdr:colOff>
      <xdr:row>36</xdr:row>
      <xdr:rowOff>71958</xdr:rowOff>
    </xdr:to>
    <xdr:sp macro="" textlink="">
      <xdr:nvSpPr>
        <xdr:cNvPr id="112" name="フローチャート: 判断 111"/>
        <xdr:cNvSpPr/>
      </xdr:nvSpPr>
      <xdr:spPr bwMode="auto">
        <a:xfrm>
          <a:off x="5600700" y="6923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328488</xdr:rowOff>
    </xdr:from>
    <xdr:to>
      <xdr:col>26</xdr:col>
      <xdr:colOff>50800</xdr:colOff>
      <xdr:row>36</xdr:row>
      <xdr:rowOff>69576</xdr:rowOff>
    </xdr:to>
    <xdr:cxnSp macro="">
      <xdr:nvCxnSpPr>
        <xdr:cNvPr id="113" name="直線コネクタ 112"/>
        <xdr:cNvCxnSpPr/>
      </xdr:nvCxnSpPr>
      <xdr:spPr bwMode="auto">
        <a:xfrm>
          <a:off x="4305300" y="6938838"/>
          <a:ext cx="698500" cy="83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327751</xdr:rowOff>
    </xdr:from>
    <xdr:to>
      <xdr:col>26</xdr:col>
      <xdr:colOff>101600</xdr:colOff>
      <xdr:row>36</xdr:row>
      <xdr:rowOff>86451</xdr:rowOff>
    </xdr:to>
    <xdr:sp macro="" textlink="">
      <xdr:nvSpPr>
        <xdr:cNvPr id="114" name="フローチャート: 判断 113"/>
        <xdr:cNvSpPr/>
      </xdr:nvSpPr>
      <xdr:spPr bwMode="auto">
        <a:xfrm>
          <a:off x="49530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96628</xdr:rowOff>
    </xdr:from>
    <xdr:ext cx="736600" cy="259045"/>
    <xdr:sp macro="" textlink="">
      <xdr:nvSpPr>
        <xdr:cNvPr id="115" name="テキスト ボックス 114"/>
        <xdr:cNvSpPr txBox="1"/>
      </xdr:nvSpPr>
      <xdr:spPr>
        <a:xfrm>
          <a:off x="4622800" y="6706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280939</xdr:rowOff>
    </xdr:from>
    <xdr:to>
      <xdr:col>22</xdr:col>
      <xdr:colOff>114300</xdr:colOff>
      <xdr:row>35</xdr:row>
      <xdr:rowOff>328488</xdr:rowOff>
    </xdr:to>
    <xdr:cxnSp macro="">
      <xdr:nvCxnSpPr>
        <xdr:cNvPr id="116" name="直線コネクタ 115"/>
        <xdr:cNvCxnSpPr/>
      </xdr:nvCxnSpPr>
      <xdr:spPr bwMode="auto">
        <a:xfrm>
          <a:off x="3606800" y="6891289"/>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17450</xdr:rowOff>
    </xdr:from>
    <xdr:to>
      <xdr:col>22</xdr:col>
      <xdr:colOff>165100</xdr:colOff>
      <xdr:row>36</xdr:row>
      <xdr:rowOff>119050</xdr:rowOff>
    </xdr:to>
    <xdr:sp macro="" textlink="">
      <xdr:nvSpPr>
        <xdr:cNvPr id="117" name="フローチャート: 判断 116"/>
        <xdr:cNvSpPr/>
      </xdr:nvSpPr>
      <xdr:spPr bwMode="auto">
        <a:xfrm>
          <a:off x="42545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103827</xdr:rowOff>
    </xdr:from>
    <xdr:ext cx="762000" cy="259045"/>
    <xdr:sp macro="" textlink="">
      <xdr:nvSpPr>
        <xdr:cNvPr id="118" name="テキスト ボックス 117"/>
        <xdr:cNvSpPr txBox="1"/>
      </xdr:nvSpPr>
      <xdr:spPr>
        <a:xfrm>
          <a:off x="3924300" y="70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185658</xdr:rowOff>
    </xdr:from>
    <xdr:to>
      <xdr:col>18</xdr:col>
      <xdr:colOff>177800</xdr:colOff>
      <xdr:row>35</xdr:row>
      <xdr:rowOff>280939</xdr:rowOff>
    </xdr:to>
    <xdr:cxnSp macro="">
      <xdr:nvCxnSpPr>
        <xdr:cNvPr id="119" name="直線コネクタ 118"/>
        <xdr:cNvCxnSpPr/>
      </xdr:nvCxnSpPr>
      <xdr:spPr bwMode="auto">
        <a:xfrm>
          <a:off x="2908300" y="6796008"/>
          <a:ext cx="698500" cy="9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27966</xdr:rowOff>
    </xdr:from>
    <xdr:to>
      <xdr:col>19</xdr:col>
      <xdr:colOff>38100</xdr:colOff>
      <xdr:row>36</xdr:row>
      <xdr:rowOff>129566</xdr:rowOff>
    </xdr:to>
    <xdr:sp macro="" textlink="">
      <xdr:nvSpPr>
        <xdr:cNvPr id="120" name="フローチャート: 判断 119"/>
        <xdr:cNvSpPr/>
      </xdr:nvSpPr>
      <xdr:spPr bwMode="auto">
        <a:xfrm>
          <a:off x="3556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114343</xdr:rowOff>
    </xdr:from>
    <xdr:ext cx="762000" cy="259045"/>
    <xdr:sp macro="" textlink="">
      <xdr:nvSpPr>
        <xdr:cNvPr id="121" name="テキスト ボックス 120"/>
        <xdr:cNvSpPr txBox="1"/>
      </xdr:nvSpPr>
      <xdr:spPr>
        <a:xfrm>
          <a:off x="32258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64953</xdr:rowOff>
    </xdr:from>
    <xdr:to>
      <xdr:col>15</xdr:col>
      <xdr:colOff>101600</xdr:colOff>
      <xdr:row>36</xdr:row>
      <xdr:rowOff>166553</xdr:rowOff>
    </xdr:to>
    <xdr:sp macro="" textlink="">
      <xdr:nvSpPr>
        <xdr:cNvPr id="122" name="フローチャート: 判断 121"/>
        <xdr:cNvSpPr/>
      </xdr:nvSpPr>
      <xdr:spPr bwMode="auto">
        <a:xfrm>
          <a:off x="2857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151330</xdr:rowOff>
    </xdr:from>
    <xdr:ext cx="762000" cy="259045"/>
    <xdr:sp macro="" textlink="">
      <xdr:nvSpPr>
        <xdr:cNvPr id="123" name="テキスト ボックス 122"/>
        <xdr:cNvSpPr txBox="1"/>
      </xdr:nvSpPr>
      <xdr:spPr>
        <a:xfrm>
          <a:off x="2527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54986</xdr:rowOff>
    </xdr:from>
    <xdr:to>
      <xdr:col>29</xdr:col>
      <xdr:colOff>177800</xdr:colOff>
      <xdr:row>36</xdr:row>
      <xdr:rowOff>156586</xdr:rowOff>
    </xdr:to>
    <xdr:sp macro="" textlink="">
      <xdr:nvSpPr>
        <xdr:cNvPr id="129" name="楕円 128"/>
        <xdr:cNvSpPr/>
      </xdr:nvSpPr>
      <xdr:spPr bwMode="auto">
        <a:xfrm>
          <a:off x="5600700" y="700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27063</xdr:rowOff>
    </xdr:from>
    <xdr:ext cx="762000" cy="259045"/>
    <xdr:sp macro="" textlink="">
      <xdr:nvSpPr>
        <xdr:cNvPr id="130" name="人口1人当たり決算額の推移該当値テキスト445"/>
        <xdr:cNvSpPr txBox="1"/>
      </xdr:nvSpPr>
      <xdr:spPr>
        <a:xfrm>
          <a:off x="5740400" y="698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18776</xdr:rowOff>
    </xdr:from>
    <xdr:to>
      <xdr:col>26</xdr:col>
      <xdr:colOff>101600</xdr:colOff>
      <xdr:row>36</xdr:row>
      <xdr:rowOff>120376</xdr:rowOff>
    </xdr:to>
    <xdr:sp macro="" textlink="">
      <xdr:nvSpPr>
        <xdr:cNvPr id="131" name="楕円 130"/>
        <xdr:cNvSpPr/>
      </xdr:nvSpPr>
      <xdr:spPr bwMode="auto">
        <a:xfrm>
          <a:off x="4953000" y="697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105153</xdr:rowOff>
    </xdr:from>
    <xdr:ext cx="736600" cy="259045"/>
    <xdr:sp macro="" textlink="">
      <xdr:nvSpPr>
        <xdr:cNvPr id="132" name="テキスト ボックス 131"/>
        <xdr:cNvSpPr txBox="1"/>
      </xdr:nvSpPr>
      <xdr:spPr>
        <a:xfrm>
          <a:off x="4622800" y="705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277688</xdr:rowOff>
    </xdr:from>
    <xdr:to>
      <xdr:col>22</xdr:col>
      <xdr:colOff>165100</xdr:colOff>
      <xdr:row>36</xdr:row>
      <xdr:rowOff>36388</xdr:rowOff>
    </xdr:to>
    <xdr:sp macro="" textlink="">
      <xdr:nvSpPr>
        <xdr:cNvPr id="133" name="楕円 132"/>
        <xdr:cNvSpPr/>
      </xdr:nvSpPr>
      <xdr:spPr bwMode="auto">
        <a:xfrm>
          <a:off x="4254500" y="6888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46565</xdr:rowOff>
    </xdr:from>
    <xdr:ext cx="762000" cy="259045"/>
    <xdr:sp macro="" textlink="">
      <xdr:nvSpPr>
        <xdr:cNvPr id="134" name="テキスト ボックス 133"/>
        <xdr:cNvSpPr txBox="1"/>
      </xdr:nvSpPr>
      <xdr:spPr>
        <a:xfrm>
          <a:off x="3924300" y="665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230139</xdr:rowOff>
    </xdr:from>
    <xdr:to>
      <xdr:col>19</xdr:col>
      <xdr:colOff>38100</xdr:colOff>
      <xdr:row>35</xdr:row>
      <xdr:rowOff>331739</xdr:rowOff>
    </xdr:to>
    <xdr:sp macro="" textlink="">
      <xdr:nvSpPr>
        <xdr:cNvPr id="135" name="楕円 134"/>
        <xdr:cNvSpPr/>
      </xdr:nvSpPr>
      <xdr:spPr bwMode="auto">
        <a:xfrm>
          <a:off x="3556000" y="684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341916</xdr:rowOff>
    </xdr:from>
    <xdr:ext cx="762000" cy="259045"/>
    <xdr:sp macro="" textlink="">
      <xdr:nvSpPr>
        <xdr:cNvPr id="136" name="テキスト ボックス 135"/>
        <xdr:cNvSpPr txBox="1"/>
      </xdr:nvSpPr>
      <xdr:spPr>
        <a:xfrm>
          <a:off x="3225800" y="660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134858</xdr:rowOff>
    </xdr:from>
    <xdr:to>
      <xdr:col>15</xdr:col>
      <xdr:colOff>101600</xdr:colOff>
      <xdr:row>35</xdr:row>
      <xdr:rowOff>236458</xdr:rowOff>
    </xdr:to>
    <xdr:sp macro="" textlink="">
      <xdr:nvSpPr>
        <xdr:cNvPr id="137" name="楕円 136"/>
        <xdr:cNvSpPr/>
      </xdr:nvSpPr>
      <xdr:spPr bwMode="auto">
        <a:xfrm>
          <a:off x="2857500" y="674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246635</xdr:rowOff>
    </xdr:from>
    <xdr:ext cx="762000" cy="259045"/>
    <xdr:sp macro="" textlink="">
      <xdr:nvSpPr>
        <xdr:cNvPr id="138" name="テキスト ボックス 137"/>
        <xdr:cNvSpPr txBox="1"/>
      </xdr:nvSpPr>
      <xdr:spPr>
        <a:xfrm>
          <a:off x="2527300" y="651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42393</xdr:rowOff>
    </xdr:from>
    <xdr:to>
      <xdr:col>24</xdr:col>
      <xdr:colOff>62865</xdr:colOff>
      <xdr:row>39</xdr:row>
      <xdr:rowOff>38430</xdr:rowOff>
    </xdr:to>
    <xdr:cxnSp macro="">
      <xdr:nvCxnSpPr>
        <xdr:cNvPr id="56" name="直線コネクタ 55"/>
        <xdr:cNvCxnSpPr/>
      </xdr:nvCxnSpPr>
      <xdr:spPr>
        <a:xfrm flipV="1">
          <a:off x="4633595" y="5185893"/>
          <a:ext cx="1270" cy="153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42257</xdr:rowOff>
    </xdr:from>
    <xdr:ext cx="534377" cy="259045"/>
    <xdr:sp macro="" textlink="">
      <xdr:nvSpPr>
        <xdr:cNvPr id="57" name="人件費最小値テキスト"/>
        <xdr:cNvSpPr txBox="1"/>
      </xdr:nvSpPr>
      <xdr:spPr>
        <a:xfrm>
          <a:off x="4686300" y="672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38430</xdr:rowOff>
    </xdr:from>
    <xdr:to>
      <xdr:col>24</xdr:col>
      <xdr:colOff>152400</xdr:colOff>
      <xdr:row>39</xdr:row>
      <xdr:rowOff>38430</xdr:rowOff>
    </xdr:to>
    <xdr:cxnSp macro="">
      <xdr:nvCxnSpPr>
        <xdr:cNvPr id="58" name="直線コネクタ 57"/>
        <xdr:cNvCxnSpPr/>
      </xdr:nvCxnSpPr>
      <xdr:spPr>
        <a:xfrm>
          <a:off x="4546600" y="67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160520</xdr:rowOff>
    </xdr:from>
    <xdr:ext cx="534377" cy="259045"/>
    <xdr:sp macro="" textlink="">
      <xdr:nvSpPr>
        <xdr:cNvPr id="59" name="人件費最大値テキスト"/>
        <xdr:cNvSpPr txBox="1"/>
      </xdr:nvSpPr>
      <xdr:spPr>
        <a:xfrm>
          <a:off x="4686300" y="496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42393</xdr:rowOff>
    </xdr:from>
    <xdr:to>
      <xdr:col>24</xdr:col>
      <xdr:colOff>152400</xdr:colOff>
      <xdr:row>30</xdr:row>
      <xdr:rowOff>42393</xdr:rowOff>
    </xdr:to>
    <xdr:cxnSp macro="">
      <xdr:nvCxnSpPr>
        <xdr:cNvPr id="60" name="直線コネクタ 59"/>
        <xdr:cNvCxnSpPr/>
      </xdr:nvCxnSpPr>
      <xdr:spPr>
        <a:xfrm>
          <a:off x="4546600" y="51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35573</xdr:rowOff>
    </xdr:from>
    <xdr:to>
      <xdr:col>24</xdr:col>
      <xdr:colOff>63500</xdr:colOff>
      <xdr:row>39</xdr:row>
      <xdr:rowOff>57938</xdr:rowOff>
    </xdr:to>
    <xdr:cxnSp macro="">
      <xdr:nvCxnSpPr>
        <xdr:cNvPr id="61" name="直線コネクタ 60"/>
        <xdr:cNvCxnSpPr/>
      </xdr:nvCxnSpPr>
      <xdr:spPr>
        <a:xfrm flipV="1">
          <a:off x="3797300" y="6722123"/>
          <a:ext cx="8382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83316</xdr:rowOff>
    </xdr:from>
    <xdr:ext cx="534377" cy="259045"/>
    <xdr:sp macro="" textlink="">
      <xdr:nvSpPr>
        <xdr:cNvPr id="62" name="人件費平均値テキスト"/>
        <xdr:cNvSpPr txBox="1"/>
      </xdr:nvSpPr>
      <xdr:spPr>
        <a:xfrm>
          <a:off x="4686300" y="591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60439</xdr:rowOff>
    </xdr:from>
    <xdr:to>
      <xdr:col>24</xdr:col>
      <xdr:colOff>114300</xdr:colOff>
      <xdr:row>35</xdr:row>
      <xdr:rowOff>162039</xdr:rowOff>
    </xdr:to>
    <xdr:sp macro="" textlink="">
      <xdr:nvSpPr>
        <xdr:cNvPr id="63" name="フローチャート: 判断 62"/>
        <xdr:cNvSpPr/>
      </xdr:nvSpPr>
      <xdr:spPr>
        <a:xfrm>
          <a:off x="4584700" y="606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28105</xdr:rowOff>
    </xdr:from>
    <xdr:to>
      <xdr:col>19</xdr:col>
      <xdr:colOff>177800</xdr:colOff>
      <xdr:row>39</xdr:row>
      <xdr:rowOff>57938</xdr:rowOff>
    </xdr:to>
    <xdr:cxnSp macro="">
      <xdr:nvCxnSpPr>
        <xdr:cNvPr id="64" name="直線コネクタ 63"/>
        <xdr:cNvCxnSpPr/>
      </xdr:nvCxnSpPr>
      <xdr:spPr>
        <a:xfrm>
          <a:off x="2908300" y="6714655"/>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61049</xdr:rowOff>
    </xdr:from>
    <xdr:to>
      <xdr:col>20</xdr:col>
      <xdr:colOff>38100</xdr:colOff>
      <xdr:row>35</xdr:row>
      <xdr:rowOff>162649</xdr:rowOff>
    </xdr:to>
    <xdr:sp macro="" textlink="">
      <xdr:nvSpPr>
        <xdr:cNvPr id="65" name="フローチャート: 判断 64"/>
        <xdr:cNvSpPr/>
      </xdr:nvSpPr>
      <xdr:spPr>
        <a:xfrm>
          <a:off x="37465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7726</xdr:rowOff>
    </xdr:from>
    <xdr:ext cx="534377" cy="259045"/>
    <xdr:sp macro="" textlink="">
      <xdr:nvSpPr>
        <xdr:cNvPr id="66" name="テキスト ボックス 65"/>
        <xdr:cNvSpPr txBox="1"/>
      </xdr:nvSpPr>
      <xdr:spPr>
        <a:xfrm>
          <a:off x="3530111" y="583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28105</xdr:rowOff>
    </xdr:from>
    <xdr:to>
      <xdr:col>15</xdr:col>
      <xdr:colOff>50800</xdr:colOff>
      <xdr:row>39</xdr:row>
      <xdr:rowOff>101219</xdr:rowOff>
    </xdr:to>
    <xdr:cxnSp macro="">
      <xdr:nvCxnSpPr>
        <xdr:cNvPr id="67" name="直線コネクタ 66"/>
        <xdr:cNvCxnSpPr/>
      </xdr:nvCxnSpPr>
      <xdr:spPr>
        <a:xfrm flipV="1">
          <a:off x="2019300" y="6714655"/>
          <a:ext cx="889000" cy="7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171005</xdr:rowOff>
    </xdr:from>
    <xdr:to>
      <xdr:col>15</xdr:col>
      <xdr:colOff>101600</xdr:colOff>
      <xdr:row>36</xdr:row>
      <xdr:rowOff>101155</xdr:rowOff>
    </xdr:to>
    <xdr:sp macro="" textlink="">
      <xdr:nvSpPr>
        <xdr:cNvPr id="68" name="フローチャート: 判断 67"/>
        <xdr:cNvSpPr/>
      </xdr:nvSpPr>
      <xdr:spPr>
        <a:xfrm>
          <a:off x="2857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117682</xdr:rowOff>
    </xdr:from>
    <xdr:ext cx="534377" cy="259045"/>
    <xdr:sp macro="" textlink="">
      <xdr:nvSpPr>
        <xdr:cNvPr id="69" name="テキスト ボックス 68"/>
        <xdr:cNvSpPr txBox="1"/>
      </xdr:nvSpPr>
      <xdr:spPr>
        <a:xfrm>
          <a:off x="2641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101219</xdr:rowOff>
    </xdr:from>
    <xdr:to>
      <xdr:col>10</xdr:col>
      <xdr:colOff>114300</xdr:colOff>
      <xdr:row>39</xdr:row>
      <xdr:rowOff>124269</xdr:rowOff>
    </xdr:to>
    <xdr:cxnSp macro="">
      <xdr:nvCxnSpPr>
        <xdr:cNvPr id="70" name="直線コネクタ 69"/>
        <xdr:cNvCxnSpPr/>
      </xdr:nvCxnSpPr>
      <xdr:spPr>
        <a:xfrm flipV="1">
          <a:off x="1130300" y="6787769"/>
          <a:ext cx="889000" cy="2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82309</xdr:rowOff>
    </xdr:from>
    <xdr:to>
      <xdr:col>10</xdr:col>
      <xdr:colOff>165100</xdr:colOff>
      <xdr:row>38</xdr:row>
      <xdr:rowOff>12458</xdr:rowOff>
    </xdr:to>
    <xdr:sp macro="" textlink="">
      <xdr:nvSpPr>
        <xdr:cNvPr id="71" name="フローチャート: 判断 70"/>
        <xdr:cNvSpPr/>
      </xdr:nvSpPr>
      <xdr:spPr>
        <a:xfrm>
          <a:off x="1968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28986</xdr:rowOff>
    </xdr:from>
    <xdr:ext cx="534377" cy="259045"/>
    <xdr:sp macro="" textlink="">
      <xdr:nvSpPr>
        <xdr:cNvPr id="72" name="テキスト ボックス 71"/>
        <xdr:cNvSpPr txBox="1"/>
      </xdr:nvSpPr>
      <xdr:spPr>
        <a:xfrm>
          <a:off x="1752111" y="620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106464</xdr:rowOff>
    </xdr:from>
    <xdr:to>
      <xdr:col>6</xdr:col>
      <xdr:colOff>38100</xdr:colOff>
      <xdr:row>38</xdr:row>
      <xdr:rowOff>36614</xdr:rowOff>
    </xdr:to>
    <xdr:sp macro="" textlink="">
      <xdr:nvSpPr>
        <xdr:cNvPr id="73" name="フローチャート: 判断 72"/>
        <xdr:cNvSpPr/>
      </xdr:nvSpPr>
      <xdr:spPr>
        <a:xfrm>
          <a:off x="1079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53141</xdr:rowOff>
    </xdr:from>
    <xdr:ext cx="534377" cy="259045"/>
    <xdr:sp macro="" textlink="">
      <xdr:nvSpPr>
        <xdr:cNvPr id="74" name="テキスト ボックス 73"/>
        <xdr:cNvSpPr txBox="1"/>
      </xdr:nvSpPr>
      <xdr:spPr>
        <a:xfrm>
          <a:off x="863111" y="622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156223</xdr:rowOff>
    </xdr:from>
    <xdr:to>
      <xdr:col>24</xdr:col>
      <xdr:colOff>114300</xdr:colOff>
      <xdr:row>39</xdr:row>
      <xdr:rowOff>86373</xdr:rowOff>
    </xdr:to>
    <xdr:sp macro="" textlink="">
      <xdr:nvSpPr>
        <xdr:cNvPr id="80" name="楕円 79"/>
        <xdr:cNvSpPr/>
      </xdr:nvSpPr>
      <xdr:spPr>
        <a:xfrm>
          <a:off x="45847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71150</xdr:rowOff>
    </xdr:from>
    <xdr:ext cx="534377" cy="259045"/>
    <xdr:sp macro="" textlink="">
      <xdr:nvSpPr>
        <xdr:cNvPr id="81" name="人件費該当値テキスト"/>
        <xdr:cNvSpPr txBox="1"/>
      </xdr:nvSpPr>
      <xdr:spPr>
        <a:xfrm>
          <a:off x="4686300" y="658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7138</xdr:rowOff>
    </xdr:from>
    <xdr:to>
      <xdr:col>20</xdr:col>
      <xdr:colOff>38100</xdr:colOff>
      <xdr:row>39</xdr:row>
      <xdr:rowOff>108738</xdr:rowOff>
    </xdr:to>
    <xdr:sp macro="" textlink="">
      <xdr:nvSpPr>
        <xdr:cNvPr id="82" name="楕円 81"/>
        <xdr:cNvSpPr/>
      </xdr:nvSpPr>
      <xdr:spPr>
        <a:xfrm>
          <a:off x="3746500" y="66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99865</xdr:rowOff>
    </xdr:from>
    <xdr:ext cx="534377" cy="259045"/>
    <xdr:sp macro="" textlink="">
      <xdr:nvSpPr>
        <xdr:cNvPr id="83" name="テキスト ボックス 82"/>
        <xdr:cNvSpPr txBox="1"/>
      </xdr:nvSpPr>
      <xdr:spPr>
        <a:xfrm>
          <a:off x="3530111" y="67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148755</xdr:rowOff>
    </xdr:from>
    <xdr:to>
      <xdr:col>15</xdr:col>
      <xdr:colOff>101600</xdr:colOff>
      <xdr:row>39</xdr:row>
      <xdr:rowOff>78905</xdr:rowOff>
    </xdr:to>
    <xdr:sp macro="" textlink="">
      <xdr:nvSpPr>
        <xdr:cNvPr id="84" name="楕円 83"/>
        <xdr:cNvSpPr/>
      </xdr:nvSpPr>
      <xdr:spPr>
        <a:xfrm>
          <a:off x="2857500" y="66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70032</xdr:rowOff>
    </xdr:from>
    <xdr:ext cx="534377" cy="259045"/>
    <xdr:sp macro="" textlink="">
      <xdr:nvSpPr>
        <xdr:cNvPr id="85" name="テキスト ボックス 84"/>
        <xdr:cNvSpPr txBox="1"/>
      </xdr:nvSpPr>
      <xdr:spPr>
        <a:xfrm>
          <a:off x="2641111" y="675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50419</xdr:rowOff>
    </xdr:from>
    <xdr:to>
      <xdr:col>10</xdr:col>
      <xdr:colOff>165100</xdr:colOff>
      <xdr:row>39</xdr:row>
      <xdr:rowOff>152019</xdr:rowOff>
    </xdr:to>
    <xdr:sp macro="" textlink="">
      <xdr:nvSpPr>
        <xdr:cNvPr id="86" name="楕円 85"/>
        <xdr:cNvSpPr/>
      </xdr:nvSpPr>
      <xdr:spPr>
        <a:xfrm>
          <a:off x="1968500" y="67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143146</xdr:rowOff>
    </xdr:from>
    <xdr:ext cx="534377" cy="259045"/>
    <xdr:sp macro="" textlink="">
      <xdr:nvSpPr>
        <xdr:cNvPr id="87" name="テキスト ボックス 86"/>
        <xdr:cNvSpPr txBox="1"/>
      </xdr:nvSpPr>
      <xdr:spPr>
        <a:xfrm>
          <a:off x="1752111" y="68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73469</xdr:rowOff>
    </xdr:from>
    <xdr:to>
      <xdr:col>6</xdr:col>
      <xdr:colOff>38100</xdr:colOff>
      <xdr:row>40</xdr:row>
      <xdr:rowOff>3619</xdr:rowOff>
    </xdr:to>
    <xdr:sp macro="" textlink="">
      <xdr:nvSpPr>
        <xdr:cNvPr id="88" name="楕円 87"/>
        <xdr:cNvSpPr/>
      </xdr:nvSpPr>
      <xdr:spPr>
        <a:xfrm>
          <a:off x="1079500" y="676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166196</xdr:rowOff>
    </xdr:from>
    <xdr:ext cx="534377" cy="259045"/>
    <xdr:sp macro="" textlink="">
      <xdr:nvSpPr>
        <xdr:cNvPr id="89" name="テキスト ボックス 88"/>
        <xdr:cNvSpPr txBox="1"/>
      </xdr:nvSpPr>
      <xdr:spPr>
        <a:xfrm>
          <a:off x="863111" y="68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152988</xdr:rowOff>
    </xdr:from>
    <xdr:to>
      <xdr:col>24</xdr:col>
      <xdr:colOff>62865</xdr:colOff>
      <xdr:row>58</xdr:row>
      <xdr:rowOff>39830</xdr:rowOff>
    </xdr:to>
    <xdr:cxnSp macro="">
      <xdr:nvCxnSpPr>
        <xdr:cNvPr id="118" name="直線コネクタ 117"/>
        <xdr:cNvCxnSpPr/>
      </xdr:nvCxnSpPr>
      <xdr:spPr>
        <a:xfrm flipV="1">
          <a:off x="4633595" y="8725488"/>
          <a:ext cx="127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43657</xdr:rowOff>
    </xdr:from>
    <xdr:ext cx="534377" cy="259045"/>
    <xdr:sp macro="" textlink="">
      <xdr:nvSpPr>
        <xdr:cNvPr id="119" name="物件費最小値テキスト"/>
        <xdr:cNvSpPr txBox="1"/>
      </xdr:nvSpPr>
      <xdr:spPr>
        <a:xfrm>
          <a:off x="4686300" y="998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39830</xdr:rowOff>
    </xdr:from>
    <xdr:to>
      <xdr:col>24</xdr:col>
      <xdr:colOff>152400</xdr:colOff>
      <xdr:row>58</xdr:row>
      <xdr:rowOff>39830</xdr:rowOff>
    </xdr:to>
    <xdr:cxnSp macro="">
      <xdr:nvCxnSpPr>
        <xdr:cNvPr id="120" name="直線コネクタ 119"/>
        <xdr:cNvCxnSpPr/>
      </xdr:nvCxnSpPr>
      <xdr:spPr>
        <a:xfrm>
          <a:off x="4546600" y="9983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99665</xdr:rowOff>
    </xdr:from>
    <xdr:ext cx="534377" cy="259045"/>
    <xdr:sp macro="" textlink="">
      <xdr:nvSpPr>
        <xdr:cNvPr id="121" name="物件費最大値テキスト"/>
        <xdr:cNvSpPr txBox="1"/>
      </xdr:nvSpPr>
      <xdr:spPr>
        <a:xfrm>
          <a:off x="4686300" y="850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152988</xdr:rowOff>
    </xdr:from>
    <xdr:to>
      <xdr:col>24</xdr:col>
      <xdr:colOff>152400</xdr:colOff>
      <xdr:row>50</xdr:row>
      <xdr:rowOff>152988</xdr:rowOff>
    </xdr:to>
    <xdr:cxnSp macro="">
      <xdr:nvCxnSpPr>
        <xdr:cNvPr id="122" name="直線コネクタ 121"/>
        <xdr:cNvCxnSpPr/>
      </xdr:nvCxnSpPr>
      <xdr:spPr>
        <a:xfrm>
          <a:off x="4546600" y="872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163332</xdr:rowOff>
    </xdr:from>
    <xdr:to>
      <xdr:col>24</xdr:col>
      <xdr:colOff>63500</xdr:colOff>
      <xdr:row>57</xdr:row>
      <xdr:rowOff>69548</xdr:rowOff>
    </xdr:to>
    <xdr:cxnSp macro="">
      <xdr:nvCxnSpPr>
        <xdr:cNvPr id="123" name="直線コネクタ 122"/>
        <xdr:cNvCxnSpPr/>
      </xdr:nvCxnSpPr>
      <xdr:spPr>
        <a:xfrm flipV="1">
          <a:off x="3797300" y="9764532"/>
          <a:ext cx="838200" cy="7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19537</xdr:rowOff>
    </xdr:from>
    <xdr:ext cx="534377" cy="259045"/>
    <xdr:sp macro="" textlink="">
      <xdr:nvSpPr>
        <xdr:cNvPr id="124" name="物件費平均値テキスト"/>
        <xdr:cNvSpPr txBox="1"/>
      </xdr:nvSpPr>
      <xdr:spPr>
        <a:xfrm>
          <a:off x="4686300" y="9277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168110</xdr:rowOff>
    </xdr:from>
    <xdr:to>
      <xdr:col>24</xdr:col>
      <xdr:colOff>114300</xdr:colOff>
      <xdr:row>55</xdr:row>
      <xdr:rowOff>98260</xdr:rowOff>
    </xdr:to>
    <xdr:sp macro="" textlink="">
      <xdr:nvSpPr>
        <xdr:cNvPr id="125" name="フローチャート: 判断 124"/>
        <xdr:cNvSpPr/>
      </xdr:nvSpPr>
      <xdr:spPr>
        <a:xfrm>
          <a:off x="4584700" y="942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69548</xdr:rowOff>
    </xdr:from>
    <xdr:to>
      <xdr:col>19</xdr:col>
      <xdr:colOff>177800</xdr:colOff>
      <xdr:row>58</xdr:row>
      <xdr:rowOff>31344</xdr:rowOff>
    </xdr:to>
    <xdr:cxnSp macro="">
      <xdr:nvCxnSpPr>
        <xdr:cNvPr id="126" name="直線コネクタ 125"/>
        <xdr:cNvCxnSpPr/>
      </xdr:nvCxnSpPr>
      <xdr:spPr>
        <a:xfrm flipV="1">
          <a:off x="2908300" y="9842198"/>
          <a:ext cx="889000" cy="1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96244</xdr:rowOff>
    </xdr:from>
    <xdr:to>
      <xdr:col>20</xdr:col>
      <xdr:colOff>38100</xdr:colOff>
      <xdr:row>56</xdr:row>
      <xdr:rowOff>26394</xdr:rowOff>
    </xdr:to>
    <xdr:sp macro="" textlink="">
      <xdr:nvSpPr>
        <xdr:cNvPr id="127" name="フローチャート: 判断 126"/>
        <xdr:cNvSpPr/>
      </xdr:nvSpPr>
      <xdr:spPr>
        <a:xfrm>
          <a:off x="3746500" y="952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42921</xdr:rowOff>
    </xdr:from>
    <xdr:ext cx="534377" cy="259045"/>
    <xdr:sp macro="" textlink="">
      <xdr:nvSpPr>
        <xdr:cNvPr id="128" name="テキスト ボックス 127"/>
        <xdr:cNvSpPr txBox="1"/>
      </xdr:nvSpPr>
      <xdr:spPr>
        <a:xfrm>
          <a:off x="3530111" y="930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31344</xdr:rowOff>
    </xdr:from>
    <xdr:to>
      <xdr:col>15</xdr:col>
      <xdr:colOff>50800</xdr:colOff>
      <xdr:row>58</xdr:row>
      <xdr:rowOff>85865</xdr:rowOff>
    </xdr:to>
    <xdr:cxnSp macro="">
      <xdr:nvCxnSpPr>
        <xdr:cNvPr id="129" name="直線コネクタ 128"/>
        <xdr:cNvCxnSpPr/>
      </xdr:nvCxnSpPr>
      <xdr:spPr>
        <a:xfrm flipV="1">
          <a:off x="2019300" y="9975444"/>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58268</xdr:rowOff>
    </xdr:from>
    <xdr:to>
      <xdr:col>15</xdr:col>
      <xdr:colOff>101600</xdr:colOff>
      <xdr:row>56</xdr:row>
      <xdr:rowOff>159868</xdr:rowOff>
    </xdr:to>
    <xdr:sp macro="" textlink="">
      <xdr:nvSpPr>
        <xdr:cNvPr id="130" name="フローチャート: 判断 129"/>
        <xdr:cNvSpPr/>
      </xdr:nvSpPr>
      <xdr:spPr>
        <a:xfrm>
          <a:off x="2857500" y="965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4945</xdr:rowOff>
    </xdr:from>
    <xdr:ext cx="534377" cy="259045"/>
    <xdr:sp macro="" textlink="">
      <xdr:nvSpPr>
        <xdr:cNvPr id="131" name="テキスト ボックス 130"/>
        <xdr:cNvSpPr txBox="1"/>
      </xdr:nvSpPr>
      <xdr:spPr>
        <a:xfrm>
          <a:off x="2641111" y="943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85865</xdr:rowOff>
    </xdr:from>
    <xdr:to>
      <xdr:col>10</xdr:col>
      <xdr:colOff>114300</xdr:colOff>
      <xdr:row>59</xdr:row>
      <xdr:rowOff>24371</xdr:rowOff>
    </xdr:to>
    <xdr:cxnSp macro="">
      <xdr:nvCxnSpPr>
        <xdr:cNvPr id="132" name="直線コネクタ 131"/>
        <xdr:cNvCxnSpPr/>
      </xdr:nvCxnSpPr>
      <xdr:spPr>
        <a:xfrm flipV="1">
          <a:off x="1130300" y="10029965"/>
          <a:ext cx="889000" cy="1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58896</xdr:rowOff>
    </xdr:from>
    <xdr:to>
      <xdr:col>10</xdr:col>
      <xdr:colOff>165100</xdr:colOff>
      <xdr:row>56</xdr:row>
      <xdr:rowOff>160496</xdr:rowOff>
    </xdr:to>
    <xdr:sp macro="" textlink="">
      <xdr:nvSpPr>
        <xdr:cNvPr id="133" name="フローチャート: 判断 132"/>
        <xdr:cNvSpPr/>
      </xdr:nvSpPr>
      <xdr:spPr>
        <a:xfrm>
          <a:off x="1968500" y="96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5573</xdr:rowOff>
    </xdr:from>
    <xdr:ext cx="534377" cy="259045"/>
    <xdr:sp macro="" textlink="">
      <xdr:nvSpPr>
        <xdr:cNvPr id="134" name="テキスト ボックス 133"/>
        <xdr:cNvSpPr txBox="1"/>
      </xdr:nvSpPr>
      <xdr:spPr>
        <a:xfrm>
          <a:off x="1752111" y="94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143021</xdr:rowOff>
    </xdr:from>
    <xdr:to>
      <xdr:col>6</xdr:col>
      <xdr:colOff>38100</xdr:colOff>
      <xdr:row>57</xdr:row>
      <xdr:rowOff>73171</xdr:rowOff>
    </xdr:to>
    <xdr:sp macro="" textlink="">
      <xdr:nvSpPr>
        <xdr:cNvPr id="135" name="フローチャート: 判断 134"/>
        <xdr:cNvSpPr/>
      </xdr:nvSpPr>
      <xdr:spPr>
        <a:xfrm>
          <a:off x="1079500" y="97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89698</xdr:rowOff>
    </xdr:from>
    <xdr:ext cx="534377" cy="259045"/>
    <xdr:sp macro="" textlink="">
      <xdr:nvSpPr>
        <xdr:cNvPr id="136" name="テキスト ボックス 135"/>
        <xdr:cNvSpPr txBox="1"/>
      </xdr:nvSpPr>
      <xdr:spPr>
        <a:xfrm>
          <a:off x="863111" y="95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112532</xdr:rowOff>
    </xdr:from>
    <xdr:to>
      <xdr:col>24</xdr:col>
      <xdr:colOff>114300</xdr:colOff>
      <xdr:row>57</xdr:row>
      <xdr:rowOff>42682</xdr:rowOff>
    </xdr:to>
    <xdr:sp macro="" textlink="">
      <xdr:nvSpPr>
        <xdr:cNvPr id="142" name="楕円 141"/>
        <xdr:cNvSpPr/>
      </xdr:nvSpPr>
      <xdr:spPr>
        <a:xfrm>
          <a:off x="4584700" y="971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90959</xdr:rowOff>
    </xdr:from>
    <xdr:ext cx="534377" cy="259045"/>
    <xdr:sp macro="" textlink="">
      <xdr:nvSpPr>
        <xdr:cNvPr id="143" name="物件費該当値テキスト"/>
        <xdr:cNvSpPr txBox="1"/>
      </xdr:nvSpPr>
      <xdr:spPr>
        <a:xfrm>
          <a:off x="4686300" y="96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18748</xdr:rowOff>
    </xdr:from>
    <xdr:to>
      <xdr:col>20</xdr:col>
      <xdr:colOff>38100</xdr:colOff>
      <xdr:row>57</xdr:row>
      <xdr:rowOff>120348</xdr:rowOff>
    </xdr:to>
    <xdr:sp macro="" textlink="">
      <xdr:nvSpPr>
        <xdr:cNvPr id="144" name="楕円 143"/>
        <xdr:cNvSpPr/>
      </xdr:nvSpPr>
      <xdr:spPr>
        <a:xfrm>
          <a:off x="3746500" y="979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111475</xdr:rowOff>
    </xdr:from>
    <xdr:ext cx="534377" cy="259045"/>
    <xdr:sp macro="" textlink="">
      <xdr:nvSpPr>
        <xdr:cNvPr id="145" name="テキスト ボックス 144"/>
        <xdr:cNvSpPr txBox="1"/>
      </xdr:nvSpPr>
      <xdr:spPr>
        <a:xfrm>
          <a:off x="3530111" y="988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151994</xdr:rowOff>
    </xdr:from>
    <xdr:to>
      <xdr:col>15</xdr:col>
      <xdr:colOff>101600</xdr:colOff>
      <xdr:row>58</xdr:row>
      <xdr:rowOff>82144</xdr:rowOff>
    </xdr:to>
    <xdr:sp macro="" textlink="">
      <xdr:nvSpPr>
        <xdr:cNvPr id="146" name="楕円 145"/>
        <xdr:cNvSpPr/>
      </xdr:nvSpPr>
      <xdr:spPr>
        <a:xfrm>
          <a:off x="2857500" y="99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73271</xdr:rowOff>
    </xdr:from>
    <xdr:ext cx="534377" cy="259045"/>
    <xdr:sp macro="" textlink="">
      <xdr:nvSpPr>
        <xdr:cNvPr id="147" name="テキスト ボックス 146"/>
        <xdr:cNvSpPr txBox="1"/>
      </xdr:nvSpPr>
      <xdr:spPr>
        <a:xfrm>
          <a:off x="2641111" y="100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35065</xdr:rowOff>
    </xdr:from>
    <xdr:to>
      <xdr:col>10</xdr:col>
      <xdr:colOff>165100</xdr:colOff>
      <xdr:row>58</xdr:row>
      <xdr:rowOff>136665</xdr:rowOff>
    </xdr:to>
    <xdr:sp macro="" textlink="">
      <xdr:nvSpPr>
        <xdr:cNvPr id="148" name="楕円 147"/>
        <xdr:cNvSpPr/>
      </xdr:nvSpPr>
      <xdr:spPr>
        <a:xfrm>
          <a:off x="1968500" y="997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127792</xdr:rowOff>
    </xdr:from>
    <xdr:ext cx="534377" cy="259045"/>
    <xdr:sp macro="" textlink="">
      <xdr:nvSpPr>
        <xdr:cNvPr id="149" name="テキスト ボックス 148"/>
        <xdr:cNvSpPr txBox="1"/>
      </xdr:nvSpPr>
      <xdr:spPr>
        <a:xfrm>
          <a:off x="1752111" y="100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145021</xdr:rowOff>
    </xdr:from>
    <xdr:to>
      <xdr:col>6</xdr:col>
      <xdr:colOff>38100</xdr:colOff>
      <xdr:row>59</xdr:row>
      <xdr:rowOff>75171</xdr:rowOff>
    </xdr:to>
    <xdr:sp macro="" textlink="">
      <xdr:nvSpPr>
        <xdr:cNvPr id="150" name="楕円 149"/>
        <xdr:cNvSpPr/>
      </xdr:nvSpPr>
      <xdr:spPr>
        <a:xfrm>
          <a:off x="1079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66298</xdr:rowOff>
    </xdr:from>
    <xdr:ext cx="534377" cy="259045"/>
    <xdr:sp macro="" textlink="">
      <xdr:nvSpPr>
        <xdr:cNvPr id="151" name="テキスト ボックス 150"/>
        <xdr:cNvSpPr txBox="1"/>
      </xdr:nvSpPr>
      <xdr:spPr>
        <a:xfrm>
          <a:off x="863111" y="101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7" name="テキスト ボックス 166"/>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9" name="テキスト ボックス 168"/>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1397</xdr:rowOff>
    </xdr:from>
    <xdr:to>
      <xdr:col>24</xdr:col>
      <xdr:colOff>62865</xdr:colOff>
      <xdr:row>78</xdr:row>
      <xdr:rowOff>31114</xdr:rowOff>
    </xdr:to>
    <xdr:cxnSp macro="">
      <xdr:nvCxnSpPr>
        <xdr:cNvPr id="175" name="直線コネクタ 174"/>
        <xdr:cNvCxnSpPr/>
      </xdr:nvCxnSpPr>
      <xdr:spPr>
        <a:xfrm flipV="1">
          <a:off x="4633595" y="12002897"/>
          <a:ext cx="1270" cy="1401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34941</xdr:rowOff>
    </xdr:from>
    <xdr:ext cx="469744" cy="259045"/>
    <xdr:sp macro="" textlink="">
      <xdr:nvSpPr>
        <xdr:cNvPr id="176" name="維持補修費最小値テキスト"/>
        <xdr:cNvSpPr txBox="1"/>
      </xdr:nvSpPr>
      <xdr:spPr>
        <a:xfrm>
          <a:off x="4686300" y="1340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31114</xdr:rowOff>
    </xdr:from>
    <xdr:to>
      <xdr:col>24</xdr:col>
      <xdr:colOff>152400</xdr:colOff>
      <xdr:row>78</xdr:row>
      <xdr:rowOff>31114</xdr:rowOff>
    </xdr:to>
    <xdr:cxnSp macro="">
      <xdr:nvCxnSpPr>
        <xdr:cNvPr id="177" name="直線コネクタ 176"/>
        <xdr:cNvCxnSpPr/>
      </xdr:nvCxnSpPr>
      <xdr:spPr>
        <a:xfrm>
          <a:off x="4546600" y="1340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119524</xdr:rowOff>
    </xdr:from>
    <xdr:ext cx="534377" cy="259045"/>
    <xdr:sp macro="" textlink="">
      <xdr:nvSpPr>
        <xdr:cNvPr id="178" name="維持補修費最大値テキスト"/>
        <xdr:cNvSpPr txBox="1"/>
      </xdr:nvSpPr>
      <xdr:spPr>
        <a:xfrm>
          <a:off x="4686300" y="117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1397</xdr:rowOff>
    </xdr:from>
    <xdr:to>
      <xdr:col>24</xdr:col>
      <xdr:colOff>152400</xdr:colOff>
      <xdr:row>70</xdr:row>
      <xdr:rowOff>1397</xdr:rowOff>
    </xdr:to>
    <xdr:cxnSp macro="">
      <xdr:nvCxnSpPr>
        <xdr:cNvPr id="179" name="直線コネクタ 178"/>
        <xdr:cNvCxnSpPr/>
      </xdr:nvCxnSpPr>
      <xdr:spPr>
        <a:xfrm>
          <a:off x="4546600" y="1200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118238</xdr:rowOff>
    </xdr:from>
    <xdr:to>
      <xdr:col>24</xdr:col>
      <xdr:colOff>63500</xdr:colOff>
      <xdr:row>76</xdr:row>
      <xdr:rowOff>155702</xdr:rowOff>
    </xdr:to>
    <xdr:cxnSp macro="">
      <xdr:nvCxnSpPr>
        <xdr:cNvPr id="180" name="直線コネクタ 179"/>
        <xdr:cNvCxnSpPr/>
      </xdr:nvCxnSpPr>
      <xdr:spPr>
        <a:xfrm flipV="1">
          <a:off x="3797300" y="13148438"/>
          <a:ext cx="8382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101617</xdr:rowOff>
    </xdr:from>
    <xdr:ext cx="469744" cy="259045"/>
    <xdr:sp macro="" textlink="">
      <xdr:nvSpPr>
        <xdr:cNvPr id="181" name="維持補修費平均値テキスト"/>
        <xdr:cNvSpPr txBox="1"/>
      </xdr:nvSpPr>
      <xdr:spPr>
        <a:xfrm>
          <a:off x="4686300" y="1278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78740</xdr:rowOff>
    </xdr:from>
    <xdr:to>
      <xdr:col>24</xdr:col>
      <xdr:colOff>114300</xdr:colOff>
      <xdr:row>76</xdr:row>
      <xdr:rowOff>8889</xdr:rowOff>
    </xdr:to>
    <xdr:sp macro="" textlink="">
      <xdr:nvSpPr>
        <xdr:cNvPr id="182" name="フローチャート: 判断 181"/>
        <xdr:cNvSpPr/>
      </xdr:nvSpPr>
      <xdr:spPr>
        <a:xfrm>
          <a:off x="4584700" y="129374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155702</xdr:rowOff>
    </xdr:from>
    <xdr:to>
      <xdr:col>19</xdr:col>
      <xdr:colOff>177800</xdr:colOff>
      <xdr:row>76</xdr:row>
      <xdr:rowOff>164085</xdr:rowOff>
    </xdr:to>
    <xdr:cxnSp macro="">
      <xdr:nvCxnSpPr>
        <xdr:cNvPr id="183" name="直線コネクタ 182"/>
        <xdr:cNvCxnSpPr/>
      </xdr:nvCxnSpPr>
      <xdr:spPr>
        <a:xfrm flipV="1">
          <a:off x="2908300" y="13185902"/>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87376</xdr:rowOff>
    </xdr:from>
    <xdr:to>
      <xdr:col>20</xdr:col>
      <xdr:colOff>38100</xdr:colOff>
      <xdr:row>76</xdr:row>
      <xdr:rowOff>17526</xdr:rowOff>
    </xdr:to>
    <xdr:sp macro="" textlink="">
      <xdr:nvSpPr>
        <xdr:cNvPr id="184" name="フローチャート: 判断 183"/>
        <xdr:cNvSpPr/>
      </xdr:nvSpPr>
      <xdr:spPr>
        <a:xfrm>
          <a:off x="3746500" y="1294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34053</xdr:rowOff>
    </xdr:from>
    <xdr:ext cx="469744" cy="259045"/>
    <xdr:sp macro="" textlink="">
      <xdr:nvSpPr>
        <xdr:cNvPr id="185" name="テキスト ボックス 184"/>
        <xdr:cNvSpPr txBox="1"/>
      </xdr:nvSpPr>
      <xdr:spPr>
        <a:xfrm>
          <a:off x="3562428" y="1272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120650</xdr:rowOff>
    </xdr:from>
    <xdr:to>
      <xdr:col>15</xdr:col>
      <xdr:colOff>50800</xdr:colOff>
      <xdr:row>76</xdr:row>
      <xdr:rowOff>164085</xdr:rowOff>
    </xdr:to>
    <xdr:cxnSp macro="">
      <xdr:nvCxnSpPr>
        <xdr:cNvPr id="186" name="直線コネクタ 185"/>
        <xdr:cNvCxnSpPr/>
      </xdr:nvCxnSpPr>
      <xdr:spPr>
        <a:xfrm>
          <a:off x="2019300" y="13150850"/>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148717</xdr:rowOff>
    </xdr:from>
    <xdr:to>
      <xdr:col>15</xdr:col>
      <xdr:colOff>101600</xdr:colOff>
      <xdr:row>76</xdr:row>
      <xdr:rowOff>78867</xdr:rowOff>
    </xdr:to>
    <xdr:sp macro="" textlink="">
      <xdr:nvSpPr>
        <xdr:cNvPr id="187" name="フローチャート: 判断 186"/>
        <xdr:cNvSpPr/>
      </xdr:nvSpPr>
      <xdr:spPr>
        <a:xfrm>
          <a:off x="2857500" y="1300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95394</xdr:rowOff>
    </xdr:from>
    <xdr:ext cx="469744" cy="259045"/>
    <xdr:sp macro="" textlink="">
      <xdr:nvSpPr>
        <xdr:cNvPr id="188" name="テキスト ボックス 187"/>
        <xdr:cNvSpPr txBox="1"/>
      </xdr:nvSpPr>
      <xdr:spPr>
        <a:xfrm>
          <a:off x="2673428" y="1278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120650</xdr:rowOff>
    </xdr:from>
    <xdr:to>
      <xdr:col>10</xdr:col>
      <xdr:colOff>114300</xdr:colOff>
      <xdr:row>76</xdr:row>
      <xdr:rowOff>142239</xdr:rowOff>
    </xdr:to>
    <xdr:cxnSp macro="">
      <xdr:nvCxnSpPr>
        <xdr:cNvPr id="189" name="直線コネクタ 188"/>
        <xdr:cNvCxnSpPr/>
      </xdr:nvCxnSpPr>
      <xdr:spPr>
        <a:xfrm flipV="1">
          <a:off x="1130300" y="131508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156463</xdr:rowOff>
    </xdr:from>
    <xdr:to>
      <xdr:col>10</xdr:col>
      <xdr:colOff>165100</xdr:colOff>
      <xdr:row>76</xdr:row>
      <xdr:rowOff>86613</xdr:rowOff>
    </xdr:to>
    <xdr:sp macro="" textlink="">
      <xdr:nvSpPr>
        <xdr:cNvPr id="190" name="フローチャート: 判断 189"/>
        <xdr:cNvSpPr/>
      </xdr:nvSpPr>
      <xdr:spPr>
        <a:xfrm>
          <a:off x="1968500" y="130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103141</xdr:rowOff>
    </xdr:from>
    <xdr:ext cx="469744" cy="259045"/>
    <xdr:sp macro="" textlink="">
      <xdr:nvSpPr>
        <xdr:cNvPr id="191" name="テキスト ボックス 190"/>
        <xdr:cNvSpPr txBox="1"/>
      </xdr:nvSpPr>
      <xdr:spPr>
        <a:xfrm>
          <a:off x="1784428" y="127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139700</xdr:rowOff>
    </xdr:from>
    <xdr:to>
      <xdr:col>6</xdr:col>
      <xdr:colOff>38100</xdr:colOff>
      <xdr:row>76</xdr:row>
      <xdr:rowOff>69850</xdr:rowOff>
    </xdr:to>
    <xdr:sp macro="" textlink="">
      <xdr:nvSpPr>
        <xdr:cNvPr id="192" name="フローチャート: 判断 191"/>
        <xdr:cNvSpPr/>
      </xdr:nvSpPr>
      <xdr:spPr>
        <a:xfrm>
          <a:off x="1079500" y="1299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86377</xdr:rowOff>
    </xdr:from>
    <xdr:ext cx="469744" cy="259045"/>
    <xdr:sp macro="" textlink="">
      <xdr:nvSpPr>
        <xdr:cNvPr id="193" name="テキスト ボックス 192"/>
        <xdr:cNvSpPr txBox="1"/>
      </xdr:nvSpPr>
      <xdr:spPr>
        <a:xfrm>
          <a:off x="895428" y="1277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67438</xdr:rowOff>
    </xdr:from>
    <xdr:to>
      <xdr:col>24</xdr:col>
      <xdr:colOff>114300</xdr:colOff>
      <xdr:row>76</xdr:row>
      <xdr:rowOff>169038</xdr:rowOff>
    </xdr:to>
    <xdr:sp macro="" textlink="">
      <xdr:nvSpPr>
        <xdr:cNvPr id="199" name="楕円 198"/>
        <xdr:cNvSpPr/>
      </xdr:nvSpPr>
      <xdr:spPr>
        <a:xfrm>
          <a:off x="4584700" y="1309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45865</xdr:rowOff>
    </xdr:from>
    <xdr:ext cx="469744" cy="259045"/>
    <xdr:sp macro="" textlink="">
      <xdr:nvSpPr>
        <xdr:cNvPr id="200" name="維持補修費該当値テキスト"/>
        <xdr:cNvSpPr txBox="1"/>
      </xdr:nvSpPr>
      <xdr:spPr>
        <a:xfrm>
          <a:off x="4686300" y="1307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104902</xdr:rowOff>
    </xdr:from>
    <xdr:to>
      <xdr:col>20</xdr:col>
      <xdr:colOff>38100</xdr:colOff>
      <xdr:row>77</xdr:row>
      <xdr:rowOff>35052</xdr:rowOff>
    </xdr:to>
    <xdr:sp macro="" textlink="">
      <xdr:nvSpPr>
        <xdr:cNvPr id="201" name="楕円 200"/>
        <xdr:cNvSpPr/>
      </xdr:nvSpPr>
      <xdr:spPr>
        <a:xfrm>
          <a:off x="3746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26179</xdr:rowOff>
    </xdr:from>
    <xdr:ext cx="469744" cy="259045"/>
    <xdr:sp macro="" textlink="">
      <xdr:nvSpPr>
        <xdr:cNvPr id="202" name="テキスト ボックス 201"/>
        <xdr:cNvSpPr txBox="1"/>
      </xdr:nvSpPr>
      <xdr:spPr>
        <a:xfrm>
          <a:off x="3562428" y="132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113285</xdr:rowOff>
    </xdr:from>
    <xdr:to>
      <xdr:col>15</xdr:col>
      <xdr:colOff>101600</xdr:colOff>
      <xdr:row>77</xdr:row>
      <xdr:rowOff>43435</xdr:rowOff>
    </xdr:to>
    <xdr:sp macro="" textlink="">
      <xdr:nvSpPr>
        <xdr:cNvPr id="203" name="楕円 202"/>
        <xdr:cNvSpPr/>
      </xdr:nvSpPr>
      <xdr:spPr>
        <a:xfrm>
          <a:off x="2857500" y="131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34562</xdr:rowOff>
    </xdr:from>
    <xdr:ext cx="469744" cy="259045"/>
    <xdr:sp macro="" textlink="">
      <xdr:nvSpPr>
        <xdr:cNvPr id="204" name="テキスト ボックス 203"/>
        <xdr:cNvSpPr txBox="1"/>
      </xdr:nvSpPr>
      <xdr:spPr>
        <a:xfrm>
          <a:off x="2673428"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69850</xdr:rowOff>
    </xdr:from>
    <xdr:to>
      <xdr:col>10</xdr:col>
      <xdr:colOff>165100</xdr:colOff>
      <xdr:row>77</xdr:row>
      <xdr:rowOff>0</xdr:rowOff>
    </xdr:to>
    <xdr:sp macro="" textlink="">
      <xdr:nvSpPr>
        <xdr:cNvPr id="205" name="楕円 204"/>
        <xdr:cNvSpPr/>
      </xdr:nvSpPr>
      <xdr:spPr>
        <a:xfrm>
          <a:off x="1968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162577</xdr:rowOff>
    </xdr:from>
    <xdr:ext cx="469744" cy="259045"/>
    <xdr:sp macro="" textlink="">
      <xdr:nvSpPr>
        <xdr:cNvPr id="206" name="テキスト ボックス 205"/>
        <xdr:cNvSpPr txBox="1"/>
      </xdr:nvSpPr>
      <xdr:spPr>
        <a:xfrm>
          <a:off x="1784428" y="1319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91439</xdr:rowOff>
    </xdr:from>
    <xdr:to>
      <xdr:col>6</xdr:col>
      <xdr:colOff>38100</xdr:colOff>
      <xdr:row>77</xdr:row>
      <xdr:rowOff>21589</xdr:rowOff>
    </xdr:to>
    <xdr:sp macro="" textlink="">
      <xdr:nvSpPr>
        <xdr:cNvPr id="207" name="楕円 206"/>
        <xdr:cNvSpPr/>
      </xdr:nvSpPr>
      <xdr:spPr>
        <a:xfrm>
          <a:off x="10795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12716</xdr:rowOff>
    </xdr:from>
    <xdr:ext cx="469744" cy="259045"/>
    <xdr:sp macro="" textlink="">
      <xdr:nvSpPr>
        <xdr:cNvPr id="208" name="テキスト ボックス 207"/>
        <xdr:cNvSpPr txBox="1"/>
      </xdr:nvSpPr>
      <xdr:spPr>
        <a:xfrm>
          <a:off x="895428" y="132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149563</xdr:rowOff>
    </xdr:from>
    <xdr:to>
      <xdr:col>24</xdr:col>
      <xdr:colOff>62865</xdr:colOff>
      <xdr:row>99</xdr:row>
      <xdr:rowOff>9203</xdr:rowOff>
    </xdr:to>
    <xdr:cxnSp macro="">
      <xdr:nvCxnSpPr>
        <xdr:cNvPr id="235" name="直線コネクタ 234"/>
        <xdr:cNvCxnSpPr/>
      </xdr:nvCxnSpPr>
      <xdr:spPr>
        <a:xfrm flipV="1">
          <a:off x="4633595" y="15751513"/>
          <a:ext cx="1270" cy="1231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13030</xdr:rowOff>
    </xdr:from>
    <xdr:ext cx="534377" cy="259045"/>
    <xdr:sp macro="" textlink="">
      <xdr:nvSpPr>
        <xdr:cNvPr id="236" name="扶助費最小値テキスト"/>
        <xdr:cNvSpPr txBox="1"/>
      </xdr:nvSpPr>
      <xdr:spPr>
        <a:xfrm>
          <a:off x="4686300" y="169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9203</xdr:rowOff>
    </xdr:from>
    <xdr:to>
      <xdr:col>24</xdr:col>
      <xdr:colOff>152400</xdr:colOff>
      <xdr:row>99</xdr:row>
      <xdr:rowOff>9203</xdr:rowOff>
    </xdr:to>
    <xdr:cxnSp macro="">
      <xdr:nvCxnSpPr>
        <xdr:cNvPr id="237" name="直線コネクタ 236"/>
        <xdr:cNvCxnSpPr/>
      </xdr:nvCxnSpPr>
      <xdr:spPr>
        <a:xfrm>
          <a:off x="4546600" y="16982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96240</xdr:rowOff>
    </xdr:from>
    <xdr:ext cx="599010" cy="259045"/>
    <xdr:sp macro="" textlink="">
      <xdr:nvSpPr>
        <xdr:cNvPr id="238" name="扶助費最大値テキスト"/>
        <xdr:cNvSpPr txBox="1"/>
      </xdr:nvSpPr>
      <xdr:spPr>
        <a:xfrm>
          <a:off x="4686300" y="1552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149563</xdr:rowOff>
    </xdr:from>
    <xdr:to>
      <xdr:col>24</xdr:col>
      <xdr:colOff>152400</xdr:colOff>
      <xdr:row>91</xdr:row>
      <xdr:rowOff>149563</xdr:rowOff>
    </xdr:to>
    <xdr:cxnSp macro="">
      <xdr:nvCxnSpPr>
        <xdr:cNvPr id="239" name="直線コネクタ 238"/>
        <xdr:cNvCxnSpPr/>
      </xdr:nvCxnSpPr>
      <xdr:spPr>
        <a:xfrm>
          <a:off x="4546600" y="157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123175</xdr:rowOff>
    </xdr:from>
    <xdr:to>
      <xdr:col>24</xdr:col>
      <xdr:colOff>63500</xdr:colOff>
      <xdr:row>93</xdr:row>
      <xdr:rowOff>26250</xdr:rowOff>
    </xdr:to>
    <xdr:cxnSp macro="">
      <xdr:nvCxnSpPr>
        <xdr:cNvPr id="240" name="直線コネクタ 239"/>
        <xdr:cNvCxnSpPr/>
      </xdr:nvCxnSpPr>
      <xdr:spPr>
        <a:xfrm>
          <a:off x="3797300" y="15553675"/>
          <a:ext cx="838200" cy="4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45283</xdr:rowOff>
    </xdr:from>
    <xdr:ext cx="599010" cy="259045"/>
    <xdr:sp macro="" textlink="">
      <xdr:nvSpPr>
        <xdr:cNvPr id="241" name="扶助費平均値テキスト"/>
        <xdr:cNvSpPr txBox="1"/>
      </xdr:nvSpPr>
      <xdr:spPr>
        <a:xfrm>
          <a:off x="4686300" y="163330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66856</xdr:rowOff>
    </xdr:from>
    <xdr:to>
      <xdr:col>24</xdr:col>
      <xdr:colOff>114300</xdr:colOff>
      <xdr:row>95</xdr:row>
      <xdr:rowOff>168456</xdr:rowOff>
    </xdr:to>
    <xdr:sp macro="" textlink="">
      <xdr:nvSpPr>
        <xdr:cNvPr id="242" name="フローチャート: 判断 241"/>
        <xdr:cNvSpPr/>
      </xdr:nvSpPr>
      <xdr:spPr>
        <a:xfrm>
          <a:off x="4584700" y="1635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123175</xdr:rowOff>
    </xdr:from>
    <xdr:to>
      <xdr:col>19</xdr:col>
      <xdr:colOff>177800</xdr:colOff>
      <xdr:row>95</xdr:row>
      <xdr:rowOff>126442</xdr:rowOff>
    </xdr:to>
    <xdr:cxnSp macro="">
      <xdr:nvCxnSpPr>
        <xdr:cNvPr id="243" name="直線コネクタ 242"/>
        <xdr:cNvCxnSpPr/>
      </xdr:nvCxnSpPr>
      <xdr:spPr>
        <a:xfrm flipV="1">
          <a:off x="2908300" y="15553675"/>
          <a:ext cx="889000" cy="86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11633</xdr:rowOff>
    </xdr:from>
    <xdr:to>
      <xdr:col>20</xdr:col>
      <xdr:colOff>38100</xdr:colOff>
      <xdr:row>93</xdr:row>
      <xdr:rowOff>113233</xdr:rowOff>
    </xdr:to>
    <xdr:sp macro="" textlink="">
      <xdr:nvSpPr>
        <xdr:cNvPr id="244" name="フローチャート: 判断 243"/>
        <xdr:cNvSpPr/>
      </xdr:nvSpPr>
      <xdr:spPr>
        <a:xfrm>
          <a:off x="3746500" y="1595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104360</xdr:rowOff>
    </xdr:from>
    <xdr:ext cx="599010" cy="259045"/>
    <xdr:sp macro="" textlink="">
      <xdr:nvSpPr>
        <xdr:cNvPr id="245" name="テキスト ボックス 244"/>
        <xdr:cNvSpPr txBox="1"/>
      </xdr:nvSpPr>
      <xdr:spPr>
        <a:xfrm>
          <a:off x="3497795" y="1604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126442</xdr:rowOff>
    </xdr:from>
    <xdr:to>
      <xdr:col>15</xdr:col>
      <xdr:colOff>50800</xdr:colOff>
      <xdr:row>96</xdr:row>
      <xdr:rowOff>83235</xdr:rowOff>
    </xdr:to>
    <xdr:cxnSp macro="">
      <xdr:nvCxnSpPr>
        <xdr:cNvPr id="246" name="直線コネクタ 245"/>
        <xdr:cNvCxnSpPr/>
      </xdr:nvCxnSpPr>
      <xdr:spPr>
        <a:xfrm flipV="1">
          <a:off x="2019300" y="16414192"/>
          <a:ext cx="889000" cy="12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96084</xdr:rowOff>
    </xdr:from>
    <xdr:to>
      <xdr:col>15</xdr:col>
      <xdr:colOff>101600</xdr:colOff>
      <xdr:row>98</xdr:row>
      <xdr:rowOff>26234</xdr:rowOff>
    </xdr:to>
    <xdr:sp macro="" textlink="">
      <xdr:nvSpPr>
        <xdr:cNvPr id="247" name="フローチャート: 判断 246"/>
        <xdr:cNvSpPr/>
      </xdr:nvSpPr>
      <xdr:spPr>
        <a:xfrm>
          <a:off x="2857500" y="1672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17361</xdr:rowOff>
    </xdr:from>
    <xdr:ext cx="534377" cy="259045"/>
    <xdr:sp macro="" textlink="">
      <xdr:nvSpPr>
        <xdr:cNvPr id="248" name="テキスト ボックス 247"/>
        <xdr:cNvSpPr txBox="1"/>
      </xdr:nvSpPr>
      <xdr:spPr>
        <a:xfrm>
          <a:off x="2641111" y="168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83235</xdr:rowOff>
    </xdr:from>
    <xdr:to>
      <xdr:col>10</xdr:col>
      <xdr:colOff>114300</xdr:colOff>
      <xdr:row>97</xdr:row>
      <xdr:rowOff>94503</xdr:rowOff>
    </xdr:to>
    <xdr:cxnSp macro="">
      <xdr:nvCxnSpPr>
        <xdr:cNvPr id="249" name="直線コネクタ 248"/>
        <xdr:cNvCxnSpPr/>
      </xdr:nvCxnSpPr>
      <xdr:spPr>
        <a:xfrm flipV="1">
          <a:off x="1130300" y="16542435"/>
          <a:ext cx="889000" cy="18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49809</xdr:rowOff>
    </xdr:from>
    <xdr:to>
      <xdr:col>10</xdr:col>
      <xdr:colOff>165100</xdr:colOff>
      <xdr:row>98</xdr:row>
      <xdr:rowOff>151409</xdr:rowOff>
    </xdr:to>
    <xdr:sp macro="" textlink="">
      <xdr:nvSpPr>
        <xdr:cNvPr id="250" name="フローチャート: 判断 249"/>
        <xdr:cNvSpPr/>
      </xdr:nvSpPr>
      <xdr:spPr>
        <a:xfrm>
          <a:off x="1968500" y="1685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142536</xdr:rowOff>
    </xdr:from>
    <xdr:ext cx="534377" cy="259045"/>
    <xdr:sp macro="" textlink="">
      <xdr:nvSpPr>
        <xdr:cNvPr id="251" name="テキスト ボックス 250"/>
        <xdr:cNvSpPr txBox="1"/>
      </xdr:nvSpPr>
      <xdr:spPr>
        <a:xfrm>
          <a:off x="1752111" y="1694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55166</xdr:rowOff>
    </xdr:from>
    <xdr:to>
      <xdr:col>6</xdr:col>
      <xdr:colOff>38100</xdr:colOff>
      <xdr:row>99</xdr:row>
      <xdr:rowOff>156766</xdr:rowOff>
    </xdr:to>
    <xdr:sp macro="" textlink="">
      <xdr:nvSpPr>
        <xdr:cNvPr id="252" name="フローチャート: 判断 251"/>
        <xdr:cNvSpPr/>
      </xdr:nvSpPr>
      <xdr:spPr>
        <a:xfrm>
          <a:off x="1079500" y="1702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147893</xdr:rowOff>
    </xdr:from>
    <xdr:ext cx="534377" cy="259045"/>
    <xdr:sp macro="" textlink="">
      <xdr:nvSpPr>
        <xdr:cNvPr id="253" name="テキスト ボックス 252"/>
        <xdr:cNvSpPr txBox="1"/>
      </xdr:nvSpPr>
      <xdr:spPr>
        <a:xfrm>
          <a:off x="863111" y="171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146900</xdr:rowOff>
    </xdr:from>
    <xdr:to>
      <xdr:col>24</xdr:col>
      <xdr:colOff>114300</xdr:colOff>
      <xdr:row>93</xdr:row>
      <xdr:rowOff>77050</xdr:rowOff>
    </xdr:to>
    <xdr:sp macro="" textlink="">
      <xdr:nvSpPr>
        <xdr:cNvPr id="259" name="楕円 258"/>
        <xdr:cNvSpPr/>
      </xdr:nvSpPr>
      <xdr:spPr>
        <a:xfrm>
          <a:off x="4584700" y="15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169777</xdr:rowOff>
    </xdr:from>
    <xdr:ext cx="599010" cy="259045"/>
    <xdr:sp macro="" textlink="">
      <xdr:nvSpPr>
        <xdr:cNvPr id="260" name="扶助費該当値テキスト"/>
        <xdr:cNvSpPr txBox="1"/>
      </xdr:nvSpPr>
      <xdr:spPr>
        <a:xfrm>
          <a:off x="4686300" y="1577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72375</xdr:rowOff>
    </xdr:from>
    <xdr:to>
      <xdr:col>20</xdr:col>
      <xdr:colOff>38100</xdr:colOff>
      <xdr:row>91</xdr:row>
      <xdr:rowOff>2525</xdr:rowOff>
    </xdr:to>
    <xdr:sp macro="" textlink="">
      <xdr:nvSpPr>
        <xdr:cNvPr id="261" name="楕円 260"/>
        <xdr:cNvSpPr/>
      </xdr:nvSpPr>
      <xdr:spPr>
        <a:xfrm>
          <a:off x="3746500" y="155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19052</xdr:rowOff>
    </xdr:from>
    <xdr:ext cx="599010" cy="259045"/>
    <xdr:sp macro="" textlink="">
      <xdr:nvSpPr>
        <xdr:cNvPr id="262" name="テキスト ボックス 261"/>
        <xdr:cNvSpPr txBox="1"/>
      </xdr:nvSpPr>
      <xdr:spPr>
        <a:xfrm>
          <a:off x="3497795" y="15278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75642</xdr:rowOff>
    </xdr:from>
    <xdr:to>
      <xdr:col>15</xdr:col>
      <xdr:colOff>101600</xdr:colOff>
      <xdr:row>96</xdr:row>
      <xdr:rowOff>5792</xdr:rowOff>
    </xdr:to>
    <xdr:sp macro="" textlink="">
      <xdr:nvSpPr>
        <xdr:cNvPr id="263" name="楕円 262"/>
        <xdr:cNvSpPr/>
      </xdr:nvSpPr>
      <xdr:spPr>
        <a:xfrm>
          <a:off x="2857500" y="163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22319</xdr:rowOff>
    </xdr:from>
    <xdr:ext cx="599010" cy="259045"/>
    <xdr:sp macro="" textlink="">
      <xdr:nvSpPr>
        <xdr:cNvPr id="264" name="テキスト ボックス 263"/>
        <xdr:cNvSpPr txBox="1"/>
      </xdr:nvSpPr>
      <xdr:spPr>
        <a:xfrm>
          <a:off x="2608795" y="161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32435</xdr:rowOff>
    </xdr:from>
    <xdr:to>
      <xdr:col>10</xdr:col>
      <xdr:colOff>165100</xdr:colOff>
      <xdr:row>96</xdr:row>
      <xdr:rowOff>134035</xdr:rowOff>
    </xdr:to>
    <xdr:sp macro="" textlink="">
      <xdr:nvSpPr>
        <xdr:cNvPr id="265" name="楕円 264"/>
        <xdr:cNvSpPr/>
      </xdr:nvSpPr>
      <xdr:spPr>
        <a:xfrm>
          <a:off x="1968500" y="1649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150562</xdr:rowOff>
    </xdr:from>
    <xdr:ext cx="534377" cy="259045"/>
    <xdr:sp macro="" textlink="">
      <xdr:nvSpPr>
        <xdr:cNvPr id="266" name="テキスト ボックス 265"/>
        <xdr:cNvSpPr txBox="1"/>
      </xdr:nvSpPr>
      <xdr:spPr>
        <a:xfrm>
          <a:off x="1752111" y="1626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43703</xdr:rowOff>
    </xdr:from>
    <xdr:to>
      <xdr:col>6</xdr:col>
      <xdr:colOff>38100</xdr:colOff>
      <xdr:row>97</xdr:row>
      <xdr:rowOff>145303</xdr:rowOff>
    </xdr:to>
    <xdr:sp macro="" textlink="">
      <xdr:nvSpPr>
        <xdr:cNvPr id="267" name="楕円 266"/>
        <xdr:cNvSpPr/>
      </xdr:nvSpPr>
      <xdr:spPr>
        <a:xfrm>
          <a:off x="1079500" y="1667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161830</xdr:rowOff>
    </xdr:from>
    <xdr:ext cx="534377" cy="259045"/>
    <xdr:sp macro="" textlink="">
      <xdr:nvSpPr>
        <xdr:cNvPr id="268" name="テキスト ボックス 267"/>
        <xdr:cNvSpPr txBox="1"/>
      </xdr:nvSpPr>
      <xdr:spPr>
        <a:xfrm>
          <a:off x="863111" y="164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67778</xdr:rowOff>
    </xdr:from>
    <xdr:to>
      <xdr:col>54</xdr:col>
      <xdr:colOff>189865</xdr:colOff>
      <xdr:row>38</xdr:row>
      <xdr:rowOff>25162</xdr:rowOff>
    </xdr:to>
    <xdr:cxnSp macro="">
      <xdr:nvCxnSpPr>
        <xdr:cNvPr id="290" name="直線コネクタ 289"/>
        <xdr:cNvCxnSpPr/>
      </xdr:nvCxnSpPr>
      <xdr:spPr>
        <a:xfrm flipV="1">
          <a:off x="10475595" y="5211278"/>
          <a:ext cx="1270" cy="132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28989</xdr:rowOff>
    </xdr:from>
    <xdr:ext cx="534377" cy="259045"/>
    <xdr:sp macro="" textlink="">
      <xdr:nvSpPr>
        <xdr:cNvPr id="291" name="補助費等最小値テキスト"/>
        <xdr:cNvSpPr txBox="1"/>
      </xdr:nvSpPr>
      <xdr:spPr>
        <a:xfrm>
          <a:off x="10528300" y="654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25162</xdr:rowOff>
    </xdr:from>
    <xdr:to>
      <xdr:col>55</xdr:col>
      <xdr:colOff>88900</xdr:colOff>
      <xdr:row>38</xdr:row>
      <xdr:rowOff>25162</xdr:rowOff>
    </xdr:to>
    <xdr:cxnSp macro="">
      <xdr:nvCxnSpPr>
        <xdr:cNvPr id="292" name="直線コネクタ 291"/>
        <xdr:cNvCxnSpPr/>
      </xdr:nvCxnSpPr>
      <xdr:spPr>
        <a:xfrm>
          <a:off x="10388600" y="654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14455</xdr:rowOff>
    </xdr:from>
    <xdr:ext cx="599010" cy="259045"/>
    <xdr:sp macro="" textlink="">
      <xdr:nvSpPr>
        <xdr:cNvPr id="293" name="補助費等最大値テキスト"/>
        <xdr:cNvSpPr txBox="1"/>
      </xdr:nvSpPr>
      <xdr:spPr>
        <a:xfrm>
          <a:off x="10528300" y="498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67778</xdr:rowOff>
    </xdr:from>
    <xdr:to>
      <xdr:col>55</xdr:col>
      <xdr:colOff>88900</xdr:colOff>
      <xdr:row>30</xdr:row>
      <xdr:rowOff>67778</xdr:rowOff>
    </xdr:to>
    <xdr:cxnSp macro="">
      <xdr:nvCxnSpPr>
        <xdr:cNvPr id="294" name="直線コネクタ 293"/>
        <xdr:cNvCxnSpPr/>
      </xdr:nvCxnSpPr>
      <xdr:spPr>
        <a:xfrm>
          <a:off x="10388600" y="521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69917</xdr:rowOff>
    </xdr:from>
    <xdr:to>
      <xdr:col>55</xdr:col>
      <xdr:colOff>0</xdr:colOff>
      <xdr:row>37</xdr:row>
      <xdr:rowOff>88068</xdr:rowOff>
    </xdr:to>
    <xdr:cxnSp macro="">
      <xdr:nvCxnSpPr>
        <xdr:cNvPr id="295" name="直線コネクタ 294"/>
        <xdr:cNvCxnSpPr/>
      </xdr:nvCxnSpPr>
      <xdr:spPr>
        <a:xfrm flipV="1">
          <a:off x="9639300" y="6413567"/>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38616</xdr:rowOff>
    </xdr:from>
    <xdr:ext cx="534377" cy="259045"/>
    <xdr:sp macro="" textlink="">
      <xdr:nvSpPr>
        <xdr:cNvPr id="296" name="補助費等平均値テキスト"/>
        <xdr:cNvSpPr txBox="1"/>
      </xdr:nvSpPr>
      <xdr:spPr>
        <a:xfrm>
          <a:off x="10528300" y="6210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15739</xdr:rowOff>
    </xdr:from>
    <xdr:to>
      <xdr:col>55</xdr:col>
      <xdr:colOff>50800</xdr:colOff>
      <xdr:row>37</xdr:row>
      <xdr:rowOff>117339</xdr:rowOff>
    </xdr:to>
    <xdr:sp macro="" textlink="">
      <xdr:nvSpPr>
        <xdr:cNvPr id="297" name="フローチャート: 判断 296"/>
        <xdr:cNvSpPr/>
      </xdr:nvSpPr>
      <xdr:spPr>
        <a:xfrm>
          <a:off x="10426700" y="635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112661</xdr:rowOff>
    </xdr:from>
    <xdr:to>
      <xdr:col>50</xdr:col>
      <xdr:colOff>114300</xdr:colOff>
      <xdr:row>37</xdr:row>
      <xdr:rowOff>88068</xdr:rowOff>
    </xdr:to>
    <xdr:cxnSp macro="">
      <xdr:nvCxnSpPr>
        <xdr:cNvPr id="298" name="直線コネクタ 297"/>
        <xdr:cNvCxnSpPr/>
      </xdr:nvCxnSpPr>
      <xdr:spPr>
        <a:xfrm>
          <a:off x="8750300" y="5941961"/>
          <a:ext cx="889000" cy="48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23721</xdr:rowOff>
    </xdr:from>
    <xdr:to>
      <xdr:col>50</xdr:col>
      <xdr:colOff>165100</xdr:colOff>
      <xdr:row>37</xdr:row>
      <xdr:rowOff>125321</xdr:rowOff>
    </xdr:to>
    <xdr:sp macro="" textlink="">
      <xdr:nvSpPr>
        <xdr:cNvPr id="299" name="フローチャート: 判断 298"/>
        <xdr:cNvSpPr/>
      </xdr:nvSpPr>
      <xdr:spPr>
        <a:xfrm>
          <a:off x="95885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141848</xdr:rowOff>
    </xdr:from>
    <xdr:ext cx="534377" cy="259045"/>
    <xdr:sp macro="" textlink="">
      <xdr:nvSpPr>
        <xdr:cNvPr id="300" name="テキスト ボックス 299"/>
        <xdr:cNvSpPr txBox="1"/>
      </xdr:nvSpPr>
      <xdr:spPr>
        <a:xfrm>
          <a:off x="9372111" y="614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112661</xdr:rowOff>
    </xdr:from>
    <xdr:to>
      <xdr:col>45</xdr:col>
      <xdr:colOff>177800</xdr:colOff>
      <xdr:row>37</xdr:row>
      <xdr:rowOff>134131</xdr:rowOff>
    </xdr:to>
    <xdr:cxnSp macro="">
      <xdr:nvCxnSpPr>
        <xdr:cNvPr id="301" name="直線コネクタ 300"/>
        <xdr:cNvCxnSpPr/>
      </xdr:nvCxnSpPr>
      <xdr:spPr>
        <a:xfrm flipV="1">
          <a:off x="7861300" y="5941961"/>
          <a:ext cx="889000" cy="53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86303</xdr:rowOff>
    </xdr:from>
    <xdr:to>
      <xdr:col>46</xdr:col>
      <xdr:colOff>38100</xdr:colOff>
      <xdr:row>35</xdr:row>
      <xdr:rowOff>16453</xdr:rowOff>
    </xdr:to>
    <xdr:sp macro="" textlink="">
      <xdr:nvSpPr>
        <xdr:cNvPr id="302" name="フローチャート: 判断 301"/>
        <xdr:cNvSpPr/>
      </xdr:nvSpPr>
      <xdr:spPr>
        <a:xfrm>
          <a:off x="8699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7580</xdr:rowOff>
    </xdr:from>
    <xdr:ext cx="599010" cy="259045"/>
    <xdr:sp macro="" textlink="">
      <xdr:nvSpPr>
        <xdr:cNvPr id="303" name="テキスト ボックス 302"/>
        <xdr:cNvSpPr txBox="1"/>
      </xdr:nvSpPr>
      <xdr:spPr>
        <a:xfrm>
          <a:off x="8450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134131</xdr:rowOff>
    </xdr:from>
    <xdr:to>
      <xdr:col>41</xdr:col>
      <xdr:colOff>50800</xdr:colOff>
      <xdr:row>37</xdr:row>
      <xdr:rowOff>143815</xdr:rowOff>
    </xdr:to>
    <xdr:cxnSp macro="">
      <xdr:nvCxnSpPr>
        <xdr:cNvPr id="304" name="直線コネクタ 303"/>
        <xdr:cNvCxnSpPr/>
      </xdr:nvCxnSpPr>
      <xdr:spPr>
        <a:xfrm flipV="1">
          <a:off x="6972300" y="6477781"/>
          <a:ext cx="889000" cy="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74727</xdr:rowOff>
    </xdr:from>
    <xdr:to>
      <xdr:col>41</xdr:col>
      <xdr:colOff>101600</xdr:colOff>
      <xdr:row>38</xdr:row>
      <xdr:rowOff>4877</xdr:rowOff>
    </xdr:to>
    <xdr:sp macro="" textlink="">
      <xdr:nvSpPr>
        <xdr:cNvPr id="305" name="フローチャート: 判断 304"/>
        <xdr:cNvSpPr/>
      </xdr:nvSpPr>
      <xdr:spPr>
        <a:xfrm>
          <a:off x="7810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21404</xdr:rowOff>
    </xdr:from>
    <xdr:ext cx="534377" cy="259045"/>
    <xdr:sp macro="" textlink="">
      <xdr:nvSpPr>
        <xdr:cNvPr id="306" name="テキスト ボックス 305"/>
        <xdr:cNvSpPr txBox="1"/>
      </xdr:nvSpPr>
      <xdr:spPr>
        <a:xfrm>
          <a:off x="7594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87917</xdr:rowOff>
    </xdr:from>
    <xdr:to>
      <xdr:col>36</xdr:col>
      <xdr:colOff>165100</xdr:colOff>
      <xdr:row>38</xdr:row>
      <xdr:rowOff>18067</xdr:rowOff>
    </xdr:to>
    <xdr:sp macro="" textlink="">
      <xdr:nvSpPr>
        <xdr:cNvPr id="307" name="フローチャート: 判断 306"/>
        <xdr:cNvSpPr/>
      </xdr:nvSpPr>
      <xdr:spPr>
        <a:xfrm>
          <a:off x="6921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34594</xdr:rowOff>
    </xdr:from>
    <xdr:ext cx="534377" cy="259045"/>
    <xdr:sp macro="" textlink="">
      <xdr:nvSpPr>
        <xdr:cNvPr id="308" name="テキスト ボックス 307"/>
        <xdr:cNvSpPr txBox="1"/>
      </xdr:nvSpPr>
      <xdr:spPr>
        <a:xfrm>
          <a:off x="6705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19117</xdr:rowOff>
    </xdr:from>
    <xdr:to>
      <xdr:col>55</xdr:col>
      <xdr:colOff>50800</xdr:colOff>
      <xdr:row>37</xdr:row>
      <xdr:rowOff>120717</xdr:rowOff>
    </xdr:to>
    <xdr:sp macro="" textlink="">
      <xdr:nvSpPr>
        <xdr:cNvPr id="314" name="楕円 313"/>
        <xdr:cNvSpPr/>
      </xdr:nvSpPr>
      <xdr:spPr>
        <a:xfrm>
          <a:off x="10426700" y="63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165615</xdr:rowOff>
    </xdr:from>
    <xdr:ext cx="534377" cy="259045"/>
    <xdr:sp macro="" textlink="">
      <xdr:nvSpPr>
        <xdr:cNvPr id="315" name="補助費等該当値テキスト"/>
        <xdr:cNvSpPr txBox="1"/>
      </xdr:nvSpPr>
      <xdr:spPr>
        <a:xfrm>
          <a:off x="10528300" y="63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37268</xdr:rowOff>
    </xdr:from>
    <xdr:to>
      <xdr:col>50</xdr:col>
      <xdr:colOff>165100</xdr:colOff>
      <xdr:row>37</xdr:row>
      <xdr:rowOff>138868</xdr:rowOff>
    </xdr:to>
    <xdr:sp macro="" textlink="">
      <xdr:nvSpPr>
        <xdr:cNvPr id="316" name="楕円 315"/>
        <xdr:cNvSpPr/>
      </xdr:nvSpPr>
      <xdr:spPr>
        <a:xfrm>
          <a:off x="9588500" y="638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129995</xdr:rowOff>
    </xdr:from>
    <xdr:ext cx="534377" cy="259045"/>
    <xdr:sp macro="" textlink="">
      <xdr:nvSpPr>
        <xdr:cNvPr id="317" name="テキスト ボックス 316"/>
        <xdr:cNvSpPr txBox="1"/>
      </xdr:nvSpPr>
      <xdr:spPr>
        <a:xfrm>
          <a:off x="9372111" y="647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61861</xdr:rowOff>
    </xdr:from>
    <xdr:to>
      <xdr:col>46</xdr:col>
      <xdr:colOff>38100</xdr:colOff>
      <xdr:row>34</xdr:row>
      <xdr:rowOff>163461</xdr:rowOff>
    </xdr:to>
    <xdr:sp macro="" textlink="">
      <xdr:nvSpPr>
        <xdr:cNvPr id="318" name="楕円 317"/>
        <xdr:cNvSpPr/>
      </xdr:nvSpPr>
      <xdr:spPr>
        <a:xfrm>
          <a:off x="8699500" y="58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8538</xdr:rowOff>
    </xdr:from>
    <xdr:ext cx="599010" cy="259045"/>
    <xdr:sp macro="" textlink="">
      <xdr:nvSpPr>
        <xdr:cNvPr id="319" name="テキスト ボックス 318"/>
        <xdr:cNvSpPr txBox="1"/>
      </xdr:nvSpPr>
      <xdr:spPr>
        <a:xfrm>
          <a:off x="8450795" y="566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83331</xdr:rowOff>
    </xdr:from>
    <xdr:to>
      <xdr:col>41</xdr:col>
      <xdr:colOff>101600</xdr:colOff>
      <xdr:row>38</xdr:row>
      <xdr:rowOff>13481</xdr:rowOff>
    </xdr:to>
    <xdr:sp macro="" textlink="">
      <xdr:nvSpPr>
        <xdr:cNvPr id="320" name="楕円 319"/>
        <xdr:cNvSpPr/>
      </xdr:nvSpPr>
      <xdr:spPr>
        <a:xfrm>
          <a:off x="7810500" y="64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4608</xdr:rowOff>
    </xdr:from>
    <xdr:ext cx="534377" cy="259045"/>
    <xdr:sp macro="" textlink="">
      <xdr:nvSpPr>
        <xdr:cNvPr id="321" name="テキスト ボックス 320"/>
        <xdr:cNvSpPr txBox="1"/>
      </xdr:nvSpPr>
      <xdr:spPr>
        <a:xfrm>
          <a:off x="7594111" y="651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93015</xdr:rowOff>
    </xdr:from>
    <xdr:to>
      <xdr:col>36</xdr:col>
      <xdr:colOff>165100</xdr:colOff>
      <xdr:row>38</xdr:row>
      <xdr:rowOff>23164</xdr:rowOff>
    </xdr:to>
    <xdr:sp macro="" textlink="">
      <xdr:nvSpPr>
        <xdr:cNvPr id="322" name="楕円 321"/>
        <xdr:cNvSpPr/>
      </xdr:nvSpPr>
      <xdr:spPr>
        <a:xfrm>
          <a:off x="6921500" y="6436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14291</xdr:rowOff>
    </xdr:from>
    <xdr:ext cx="534377" cy="259045"/>
    <xdr:sp macro="" textlink="">
      <xdr:nvSpPr>
        <xdr:cNvPr id="323" name="テキスト ボックス 322"/>
        <xdr:cNvSpPr txBox="1"/>
      </xdr:nvSpPr>
      <xdr:spPr>
        <a:xfrm>
          <a:off x="6705111" y="652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90189</xdr:rowOff>
    </xdr:from>
    <xdr:to>
      <xdr:col>54</xdr:col>
      <xdr:colOff>189865</xdr:colOff>
      <xdr:row>59</xdr:row>
      <xdr:rowOff>83941</xdr:rowOff>
    </xdr:to>
    <xdr:cxnSp macro="">
      <xdr:nvCxnSpPr>
        <xdr:cNvPr id="348" name="直線コネクタ 347"/>
        <xdr:cNvCxnSpPr/>
      </xdr:nvCxnSpPr>
      <xdr:spPr>
        <a:xfrm flipV="1">
          <a:off x="10475595" y="8662689"/>
          <a:ext cx="1270" cy="15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87768</xdr:rowOff>
    </xdr:from>
    <xdr:ext cx="534377" cy="259045"/>
    <xdr:sp macro="" textlink="">
      <xdr:nvSpPr>
        <xdr:cNvPr id="349" name="普通建設事業費最小値テキスト"/>
        <xdr:cNvSpPr txBox="1"/>
      </xdr:nvSpPr>
      <xdr:spPr>
        <a:xfrm>
          <a:off x="10528300" y="1020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83941</xdr:rowOff>
    </xdr:from>
    <xdr:to>
      <xdr:col>55</xdr:col>
      <xdr:colOff>88900</xdr:colOff>
      <xdr:row>59</xdr:row>
      <xdr:rowOff>83941</xdr:rowOff>
    </xdr:to>
    <xdr:cxnSp macro="">
      <xdr:nvCxnSpPr>
        <xdr:cNvPr id="350" name="直線コネクタ 349"/>
        <xdr:cNvCxnSpPr/>
      </xdr:nvCxnSpPr>
      <xdr:spPr>
        <a:xfrm>
          <a:off x="10388600" y="1019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36866</xdr:rowOff>
    </xdr:from>
    <xdr:ext cx="534377" cy="259045"/>
    <xdr:sp macro="" textlink="">
      <xdr:nvSpPr>
        <xdr:cNvPr id="351" name="普通建設事業費最大値テキスト"/>
        <xdr:cNvSpPr txBox="1"/>
      </xdr:nvSpPr>
      <xdr:spPr>
        <a:xfrm>
          <a:off x="10528300" y="843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90189</xdr:rowOff>
    </xdr:from>
    <xdr:to>
      <xdr:col>55</xdr:col>
      <xdr:colOff>88900</xdr:colOff>
      <xdr:row>50</xdr:row>
      <xdr:rowOff>90189</xdr:rowOff>
    </xdr:to>
    <xdr:cxnSp macro="">
      <xdr:nvCxnSpPr>
        <xdr:cNvPr id="352" name="直線コネクタ 351"/>
        <xdr:cNvCxnSpPr/>
      </xdr:nvCxnSpPr>
      <xdr:spPr>
        <a:xfrm>
          <a:off x="10388600" y="866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55823</xdr:rowOff>
    </xdr:from>
    <xdr:to>
      <xdr:col>55</xdr:col>
      <xdr:colOff>0</xdr:colOff>
      <xdr:row>59</xdr:row>
      <xdr:rowOff>36658</xdr:rowOff>
    </xdr:to>
    <xdr:cxnSp macro="">
      <xdr:nvCxnSpPr>
        <xdr:cNvPr id="353" name="直線コネクタ 352"/>
        <xdr:cNvCxnSpPr/>
      </xdr:nvCxnSpPr>
      <xdr:spPr>
        <a:xfrm>
          <a:off x="9639300" y="9999923"/>
          <a:ext cx="838200" cy="15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145857</xdr:rowOff>
    </xdr:from>
    <xdr:ext cx="534377" cy="259045"/>
    <xdr:sp macro="" textlink="">
      <xdr:nvSpPr>
        <xdr:cNvPr id="354" name="普通建設事業費平均値テキスト"/>
        <xdr:cNvSpPr txBox="1"/>
      </xdr:nvSpPr>
      <xdr:spPr>
        <a:xfrm>
          <a:off x="10528300" y="9404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122980</xdr:rowOff>
    </xdr:from>
    <xdr:to>
      <xdr:col>55</xdr:col>
      <xdr:colOff>50800</xdr:colOff>
      <xdr:row>56</xdr:row>
      <xdr:rowOff>53130</xdr:rowOff>
    </xdr:to>
    <xdr:sp macro="" textlink="">
      <xdr:nvSpPr>
        <xdr:cNvPr id="355" name="フローチャート: 判断 354"/>
        <xdr:cNvSpPr/>
      </xdr:nvSpPr>
      <xdr:spPr>
        <a:xfrm>
          <a:off x="10426700" y="95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14313</xdr:rowOff>
    </xdr:from>
    <xdr:to>
      <xdr:col>50</xdr:col>
      <xdr:colOff>114300</xdr:colOff>
      <xdr:row>58</xdr:row>
      <xdr:rowOff>55823</xdr:rowOff>
    </xdr:to>
    <xdr:cxnSp macro="">
      <xdr:nvCxnSpPr>
        <xdr:cNvPr id="356" name="直線コネクタ 355"/>
        <xdr:cNvCxnSpPr/>
      </xdr:nvCxnSpPr>
      <xdr:spPr>
        <a:xfrm>
          <a:off x="8750300" y="9958413"/>
          <a:ext cx="889000" cy="4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122866</xdr:rowOff>
    </xdr:from>
    <xdr:to>
      <xdr:col>50</xdr:col>
      <xdr:colOff>165100</xdr:colOff>
      <xdr:row>56</xdr:row>
      <xdr:rowOff>53016</xdr:rowOff>
    </xdr:to>
    <xdr:sp macro="" textlink="">
      <xdr:nvSpPr>
        <xdr:cNvPr id="357" name="フローチャート: 判断 356"/>
        <xdr:cNvSpPr/>
      </xdr:nvSpPr>
      <xdr:spPr>
        <a:xfrm>
          <a:off x="9588500" y="955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69543</xdr:rowOff>
    </xdr:from>
    <xdr:ext cx="534377" cy="259045"/>
    <xdr:sp macro="" textlink="">
      <xdr:nvSpPr>
        <xdr:cNvPr id="358" name="テキスト ボックス 357"/>
        <xdr:cNvSpPr txBox="1"/>
      </xdr:nvSpPr>
      <xdr:spPr>
        <a:xfrm>
          <a:off x="9372111" y="93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14313</xdr:rowOff>
    </xdr:from>
    <xdr:to>
      <xdr:col>45</xdr:col>
      <xdr:colOff>177800</xdr:colOff>
      <xdr:row>58</xdr:row>
      <xdr:rowOff>44412</xdr:rowOff>
    </xdr:to>
    <xdr:cxnSp macro="">
      <xdr:nvCxnSpPr>
        <xdr:cNvPr id="359" name="直線コネクタ 358"/>
        <xdr:cNvCxnSpPr/>
      </xdr:nvCxnSpPr>
      <xdr:spPr>
        <a:xfrm flipV="1">
          <a:off x="7861300" y="9958413"/>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157175</xdr:rowOff>
    </xdr:from>
    <xdr:to>
      <xdr:col>46</xdr:col>
      <xdr:colOff>38100</xdr:colOff>
      <xdr:row>55</xdr:row>
      <xdr:rowOff>87325</xdr:rowOff>
    </xdr:to>
    <xdr:sp macro="" textlink="">
      <xdr:nvSpPr>
        <xdr:cNvPr id="360" name="フローチャート: 判断 359"/>
        <xdr:cNvSpPr/>
      </xdr:nvSpPr>
      <xdr:spPr>
        <a:xfrm>
          <a:off x="8699500" y="94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103852</xdr:rowOff>
    </xdr:from>
    <xdr:ext cx="534377" cy="259045"/>
    <xdr:sp macro="" textlink="">
      <xdr:nvSpPr>
        <xdr:cNvPr id="361" name="テキスト ボックス 360"/>
        <xdr:cNvSpPr txBox="1"/>
      </xdr:nvSpPr>
      <xdr:spPr>
        <a:xfrm>
          <a:off x="8483111" y="91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34430</xdr:rowOff>
    </xdr:from>
    <xdr:to>
      <xdr:col>41</xdr:col>
      <xdr:colOff>50800</xdr:colOff>
      <xdr:row>58</xdr:row>
      <xdr:rowOff>44412</xdr:rowOff>
    </xdr:to>
    <xdr:cxnSp macro="">
      <xdr:nvCxnSpPr>
        <xdr:cNvPr id="362" name="直線コネクタ 361"/>
        <xdr:cNvCxnSpPr/>
      </xdr:nvCxnSpPr>
      <xdr:spPr>
        <a:xfrm>
          <a:off x="6972300" y="9978530"/>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139516</xdr:rowOff>
    </xdr:from>
    <xdr:to>
      <xdr:col>41</xdr:col>
      <xdr:colOff>101600</xdr:colOff>
      <xdr:row>54</xdr:row>
      <xdr:rowOff>69666</xdr:rowOff>
    </xdr:to>
    <xdr:sp macro="" textlink="">
      <xdr:nvSpPr>
        <xdr:cNvPr id="363" name="フローチャート: 判断 362"/>
        <xdr:cNvSpPr/>
      </xdr:nvSpPr>
      <xdr:spPr>
        <a:xfrm>
          <a:off x="7810500" y="922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86193</xdr:rowOff>
    </xdr:from>
    <xdr:ext cx="534377" cy="259045"/>
    <xdr:sp macro="" textlink="">
      <xdr:nvSpPr>
        <xdr:cNvPr id="364" name="テキスト ボックス 363"/>
        <xdr:cNvSpPr txBox="1"/>
      </xdr:nvSpPr>
      <xdr:spPr>
        <a:xfrm>
          <a:off x="7594111" y="90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5042</xdr:rowOff>
    </xdr:from>
    <xdr:to>
      <xdr:col>36</xdr:col>
      <xdr:colOff>165100</xdr:colOff>
      <xdr:row>56</xdr:row>
      <xdr:rowOff>106642</xdr:rowOff>
    </xdr:to>
    <xdr:sp macro="" textlink="">
      <xdr:nvSpPr>
        <xdr:cNvPr id="365" name="フローチャート: 判断 364"/>
        <xdr:cNvSpPr/>
      </xdr:nvSpPr>
      <xdr:spPr>
        <a:xfrm>
          <a:off x="6921500" y="960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123169</xdr:rowOff>
    </xdr:from>
    <xdr:ext cx="534377" cy="259045"/>
    <xdr:sp macro="" textlink="">
      <xdr:nvSpPr>
        <xdr:cNvPr id="366" name="テキスト ボックス 365"/>
        <xdr:cNvSpPr txBox="1"/>
      </xdr:nvSpPr>
      <xdr:spPr>
        <a:xfrm>
          <a:off x="6705111" y="938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157308</xdr:rowOff>
    </xdr:from>
    <xdr:to>
      <xdr:col>55</xdr:col>
      <xdr:colOff>50800</xdr:colOff>
      <xdr:row>59</xdr:row>
      <xdr:rowOff>87458</xdr:rowOff>
    </xdr:to>
    <xdr:sp macro="" textlink="">
      <xdr:nvSpPr>
        <xdr:cNvPr id="372" name="楕円 371"/>
        <xdr:cNvSpPr/>
      </xdr:nvSpPr>
      <xdr:spPr>
        <a:xfrm>
          <a:off x="10426700" y="10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72235</xdr:rowOff>
    </xdr:from>
    <xdr:ext cx="534377" cy="259045"/>
    <xdr:sp macro="" textlink="">
      <xdr:nvSpPr>
        <xdr:cNvPr id="373" name="普通建設事業費該当値テキスト"/>
        <xdr:cNvSpPr txBox="1"/>
      </xdr:nvSpPr>
      <xdr:spPr>
        <a:xfrm>
          <a:off x="10528300" y="1001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5023</xdr:rowOff>
    </xdr:from>
    <xdr:to>
      <xdr:col>50</xdr:col>
      <xdr:colOff>165100</xdr:colOff>
      <xdr:row>58</xdr:row>
      <xdr:rowOff>106623</xdr:rowOff>
    </xdr:to>
    <xdr:sp macro="" textlink="">
      <xdr:nvSpPr>
        <xdr:cNvPr id="374" name="楕円 373"/>
        <xdr:cNvSpPr/>
      </xdr:nvSpPr>
      <xdr:spPr>
        <a:xfrm>
          <a:off x="9588500" y="99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97750</xdr:rowOff>
    </xdr:from>
    <xdr:ext cx="534377" cy="259045"/>
    <xdr:sp macro="" textlink="">
      <xdr:nvSpPr>
        <xdr:cNvPr id="375" name="テキスト ボックス 374"/>
        <xdr:cNvSpPr txBox="1"/>
      </xdr:nvSpPr>
      <xdr:spPr>
        <a:xfrm>
          <a:off x="9372111" y="100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134963</xdr:rowOff>
    </xdr:from>
    <xdr:to>
      <xdr:col>46</xdr:col>
      <xdr:colOff>38100</xdr:colOff>
      <xdr:row>58</xdr:row>
      <xdr:rowOff>65113</xdr:rowOff>
    </xdr:to>
    <xdr:sp macro="" textlink="">
      <xdr:nvSpPr>
        <xdr:cNvPr id="376" name="楕円 375"/>
        <xdr:cNvSpPr/>
      </xdr:nvSpPr>
      <xdr:spPr>
        <a:xfrm>
          <a:off x="8699500" y="990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56240</xdr:rowOff>
    </xdr:from>
    <xdr:ext cx="534377" cy="259045"/>
    <xdr:sp macro="" textlink="">
      <xdr:nvSpPr>
        <xdr:cNvPr id="377" name="テキスト ボックス 376"/>
        <xdr:cNvSpPr txBox="1"/>
      </xdr:nvSpPr>
      <xdr:spPr>
        <a:xfrm>
          <a:off x="8483111" y="100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165062</xdr:rowOff>
    </xdr:from>
    <xdr:to>
      <xdr:col>41</xdr:col>
      <xdr:colOff>101600</xdr:colOff>
      <xdr:row>58</xdr:row>
      <xdr:rowOff>95212</xdr:rowOff>
    </xdr:to>
    <xdr:sp macro="" textlink="">
      <xdr:nvSpPr>
        <xdr:cNvPr id="378" name="楕円 377"/>
        <xdr:cNvSpPr/>
      </xdr:nvSpPr>
      <xdr:spPr>
        <a:xfrm>
          <a:off x="7810500" y="993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86339</xdr:rowOff>
    </xdr:from>
    <xdr:ext cx="534377" cy="259045"/>
    <xdr:sp macro="" textlink="">
      <xdr:nvSpPr>
        <xdr:cNvPr id="379" name="テキスト ボックス 378"/>
        <xdr:cNvSpPr txBox="1"/>
      </xdr:nvSpPr>
      <xdr:spPr>
        <a:xfrm>
          <a:off x="7594111" y="100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155080</xdr:rowOff>
    </xdr:from>
    <xdr:to>
      <xdr:col>36</xdr:col>
      <xdr:colOff>165100</xdr:colOff>
      <xdr:row>58</xdr:row>
      <xdr:rowOff>85230</xdr:rowOff>
    </xdr:to>
    <xdr:sp macro="" textlink="">
      <xdr:nvSpPr>
        <xdr:cNvPr id="380" name="楕円 379"/>
        <xdr:cNvSpPr/>
      </xdr:nvSpPr>
      <xdr:spPr>
        <a:xfrm>
          <a:off x="6921500" y="9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76357</xdr:rowOff>
    </xdr:from>
    <xdr:ext cx="534377" cy="259045"/>
    <xdr:sp macro="" textlink="">
      <xdr:nvSpPr>
        <xdr:cNvPr id="381" name="テキスト ボックス 380"/>
        <xdr:cNvSpPr txBox="1"/>
      </xdr:nvSpPr>
      <xdr:spPr>
        <a:xfrm>
          <a:off x="6705111" y="10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72949</xdr:rowOff>
    </xdr:from>
    <xdr:to>
      <xdr:col>54</xdr:col>
      <xdr:colOff>189865</xdr:colOff>
      <xdr:row>79</xdr:row>
      <xdr:rowOff>43174</xdr:rowOff>
    </xdr:to>
    <xdr:cxnSp macro="">
      <xdr:nvCxnSpPr>
        <xdr:cNvPr id="405" name="直線コネクタ 404"/>
        <xdr:cNvCxnSpPr/>
      </xdr:nvCxnSpPr>
      <xdr:spPr>
        <a:xfrm flipV="1">
          <a:off x="10475595" y="12245899"/>
          <a:ext cx="1270" cy="1341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47001</xdr:rowOff>
    </xdr:from>
    <xdr:ext cx="313932" cy="259045"/>
    <xdr:sp macro="" textlink="">
      <xdr:nvSpPr>
        <xdr:cNvPr id="406" name="普通建設事業費 （ うち新規整備　）最小値テキスト"/>
        <xdr:cNvSpPr txBox="1"/>
      </xdr:nvSpPr>
      <xdr:spPr>
        <a:xfrm>
          <a:off x="10528300" y="135915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43174</xdr:rowOff>
    </xdr:from>
    <xdr:to>
      <xdr:col>55</xdr:col>
      <xdr:colOff>88900</xdr:colOff>
      <xdr:row>79</xdr:row>
      <xdr:rowOff>43174</xdr:rowOff>
    </xdr:to>
    <xdr:cxnSp macro="">
      <xdr:nvCxnSpPr>
        <xdr:cNvPr id="407" name="直線コネクタ 406"/>
        <xdr:cNvCxnSpPr/>
      </xdr:nvCxnSpPr>
      <xdr:spPr>
        <a:xfrm>
          <a:off x="10388600" y="1358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19626</xdr:rowOff>
    </xdr:from>
    <xdr:ext cx="534377" cy="259045"/>
    <xdr:sp macro="" textlink="">
      <xdr:nvSpPr>
        <xdr:cNvPr id="408" name="普通建設事業費 （ うち新規整備　）最大値テキスト"/>
        <xdr:cNvSpPr txBox="1"/>
      </xdr:nvSpPr>
      <xdr:spPr>
        <a:xfrm>
          <a:off x="10528300" y="120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72949</xdr:rowOff>
    </xdr:from>
    <xdr:to>
      <xdr:col>55</xdr:col>
      <xdr:colOff>88900</xdr:colOff>
      <xdr:row>71</xdr:row>
      <xdr:rowOff>72949</xdr:rowOff>
    </xdr:to>
    <xdr:cxnSp macro="">
      <xdr:nvCxnSpPr>
        <xdr:cNvPr id="409" name="直線コネクタ 408"/>
        <xdr:cNvCxnSpPr/>
      </xdr:nvCxnSpPr>
      <xdr:spPr>
        <a:xfrm>
          <a:off x="10388600" y="1224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165303</xdr:rowOff>
    </xdr:from>
    <xdr:to>
      <xdr:col>55</xdr:col>
      <xdr:colOff>0</xdr:colOff>
      <xdr:row>78</xdr:row>
      <xdr:rowOff>49385</xdr:rowOff>
    </xdr:to>
    <xdr:cxnSp macro="">
      <xdr:nvCxnSpPr>
        <xdr:cNvPr id="410" name="直線コネクタ 409"/>
        <xdr:cNvCxnSpPr/>
      </xdr:nvCxnSpPr>
      <xdr:spPr>
        <a:xfrm>
          <a:off x="9639300" y="13366953"/>
          <a:ext cx="838200" cy="5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162983</xdr:rowOff>
    </xdr:from>
    <xdr:ext cx="534377" cy="259045"/>
    <xdr:sp macro="" textlink="">
      <xdr:nvSpPr>
        <xdr:cNvPr id="411" name="普通建設事業費 （ うち新規整備　）平均値テキスト"/>
        <xdr:cNvSpPr txBox="1"/>
      </xdr:nvSpPr>
      <xdr:spPr>
        <a:xfrm>
          <a:off x="10528300" y="1319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140106</xdr:rowOff>
    </xdr:from>
    <xdr:to>
      <xdr:col>55</xdr:col>
      <xdr:colOff>50800</xdr:colOff>
      <xdr:row>78</xdr:row>
      <xdr:rowOff>70256</xdr:rowOff>
    </xdr:to>
    <xdr:sp macro="" textlink="">
      <xdr:nvSpPr>
        <xdr:cNvPr id="412" name="フローチャート: 判断 411"/>
        <xdr:cNvSpPr/>
      </xdr:nvSpPr>
      <xdr:spPr>
        <a:xfrm>
          <a:off x="10426700" y="1334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153663</xdr:rowOff>
    </xdr:from>
    <xdr:to>
      <xdr:col>50</xdr:col>
      <xdr:colOff>114300</xdr:colOff>
      <xdr:row>77</xdr:row>
      <xdr:rowOff>165303</xdr:rowOff>
    </xdr:to>
    <xdr:cxnSp macro="">
      <xdr:nvCxnSpPr>
        <xdr:cNvPr id="413" name="直線コネクタ 412"/>
        <xdr:cNvCxnSpPr/>
      </xdr:nvCxnSpPr>
      <xdr:spPr>
        <a:xfrm>
          <a:off x="8750300" y="13355313"/>
          <a:ext cx="889000" cy="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113742</xdr:rowOff>
    </xdr:from>
    <xdr:to>
      <xdr:col>50</xdr:col>
      <xdr:colOff>165100</xdr:colOff>
      <xdr:row>78</xdr:row>
      <xdr:rowOff>43892</xdr:rowOff>
    </xdr:to>
    <xdr:sp macro="" textlink="">
      <xdr:nvSpPr>
        <xdr:cNvPr id="414" name="フローチャート: 判断 413"/>
        <xdr:cNvSpPr/>
      </xdr:nvSpPr>
      <xdr:spPr>
        <a:xfrm>
          <a:off x="9588500" y="1331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60419</xdr:rowOff>
    </xdr:from>
    <xdr:ext cx="534377" cy="259045"/>
    <xdr:sp macro="" textlink="">
      <xdr:nvSpPr>
        <xdr:cNvPr id="415" name="テキスト ボックス 414"/>
        <xdr:cNvSpPr txBox="1"/>
      </xdr:nvSpPr>
      <xdr:spPr>
        <a:xfrm>
          <a:off x="9372111" y="13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153663</xdr:rowOff>
    </xdr:from>
    <xdr:to>
      <xdr:col>45</xdr:col>
      <xdr:colOff>177800</xdr:colOff>
      <xdr:row>77</xdr:row>
      <xdr:rowOff>160807</xdr:rowOff>
    </xdr:to>
    <xdr:cxnSp macro="">
      <xdr:nvCxnSpPr>
        <xdr:cNvPr id="416" name="直線コネクタ 415"/>
        <xdr:cNvCxnSpPr/>
      </xdr:nvCxnSpPr>
      <xdr:spPr>
        <a:xfrm flipV="1">
          <a:off x="7861300" y="13355313"/>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36074</xdr:rowOff>
    </xdr:from>
    <xdr:to>
      <xdr:col>46</xdr:col>
      <xdr:colOff>38100</xdr:colOff>
      <xdr:row>77</xdr:row>
      <xdr:rowOff>137674</xdr:rowOff>
    </xdr:to>
    <xdr:sp macro="" textlink="">
      <xdr:nvSpPr>
        <xdr:cNvPr id="417" name="フローチャート: 判断 416"/>
        <xdr:cNvSpPr/>
      </xdr:nvSpPr>
      <xdr:spPr>
        <a:xfrm>
          <a:off x="8699500" y="1323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154201</xdr:rowOff>
    </xdr:from>
    <xdr:ext cx="534377" cy="259045"/>
    <xdr:sp macro="" textlink="">
      <xdr:nvSpPr>
        <xdr:cNvPr id="418" name="テキスト ボックス 417"/>
        <xdr:cNvSpPr txBox="1"/>
      </xdr:nvSpPr>
      <xdr:spPr>
        <a:xfrm>
          <a:off x="8483111" y="1301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143033</xdr:rowOff>
    </xdr:from>
    <xdr:to>
      <xdr:col>41</xdr:col>
      <xdr:colOff>50800</xdr:colOff>
      <xdr:row>77</xdr:row>
      <xdr:rowOff>160807</xdr:rowOff>
    </xdr:to>
    <xdr:cxnSp macro="">
      <xdr:nvCxnSpPr>
        <xdr:cNvPr id="419" name="直線コネクタ 418"/>
        <xdr:cNvCxnSpPr/>
      </xdr:nvCxnSpPr>
      <xdr:spPr>
        <a:xfrm>
          <a:off x="6972300" y="13344683"/>
          <a:ext cx="889000" cy="1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46323</xdr:rowOff>
    </xdr:from>
    <xdr:to>
      <xdr:col>41</xdr:col>
      <xdr:colOff>101600</xdr:colOff>
      <xdr:row>76</xdr:row>
      <xdr:rowOff>147923</xdr:rowOff>
    </xdr:to>
    <xdr:sp macro="" textlink="">
      <xdr:nvSpPr>
        <xdr:cNvPr id="420" name="フローチャート: 判断 419"/>
        <xdr:cNvSpPr/>
      </xdr:nvSpPr>
      <xdr:spPr>
        <a:xfrm>
          <a:off x="7810500" y="1307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164451</xdr:rowOff>
    </xdr:from>
    <xdr:ext cx="534377" cy="259045"/>
    <xdr:sp macro="" textlink="">
      <xdr:nvSpPr>
        <xdr:cNvPr id="421" name="テキスト ボックス 420"/>
        <xdr:cNvSpPr txBox="1"/>
      </xdr:nvSpPr>
      <xdr:spPr>
        <a:xfrm>
          <a:off x="7594111" y="128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92520</xdr:rowOff>
    </xdr:from>
    <xdr:to>
      <xdr:col>36</xdr:col>
      <xdr:colOff>165100</xdr:colOff>
      <xdr:row>78</xdr:row>
      <xdr:rowOff>22670</xdr:rowOff>
    </xdr:to>
    <xdr:sp macro="" textlink="">
      <xdr:nvSpPr>
        <xdr:cNvPr id="422" name="フローチャート: 判断 421"/>
        <xdr:cNvSpPr/>
      </xdr:nvSpPr>
      <xdr:spPr>
        <a:xfrm>
          <a:off x="6921500" y="132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13797</xdr:rowOff>
    </xdr:from>
    <xdr:ext cx="534377" cy="259045"/>
    <xdr:sp macro="" textlink="">
      <xdr:nvSpPr>
        <xdr:cNvPr id="423" name="テキスト ボックス 422"/>
        <xdr:cNvSpPr txBox="1"/>
      </xdr:nvSpPr>
      <xdr:spPr>
        <a:xfrm>
          <a:off x="6705111" y="133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170035</xdr:rowOff>
    </xdr:from>
    <xdr:to>
      <xdr:col>55</xdr:col>
      <xdr:colOff>50800</xdr:colOff>
      <xdr:row>78</xdr:row>
      <xdr:rowOff>100185</xdr:rowOff>
    </xdr:to>
    <xdr:sp macro="" textlink="">
      <xdr:nvSpPr>
        <xdr:cNvPr id="429" name="楕円 428"/>
        <xdr:cNvSpPr/>
      </xdr:nvSpPr>
      <xdr:spPr>
        <a:xfrm>
          <a:off x="10426700" y="133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148462</xdr:rowOff>
    </xdr:from>
    <xdr:ext cx="469744" cy="259045"/>
    <xdr:sp macro="" textlink="">
      <xdr:nvSpPr>
        <xdr:cNvPr id="430" name="普通建設事業費 （ うち新規整備　）該当値テキスト"/>
        <xdr:cNvSpPr txBox="1"/>
      </xdr:nvSpPr>
      <xdr:spPr>
        <a:xfrm>
          <a:off x="10528300" y="133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114503</xdr:rowOff>
    </xdr:from>
    <xdr:to>
      <xdr:col>50</xdr:col>
      <xdr:colOff>165100</xdr:colOff>
      <xdr:row>78</xdr:row>
      <xdr:rowOff>44653</xdr:rowOff>
    </xdr:to>
    <xdr:sp macro="" textlink="">
      <xdr:nvSpPr>
        <xdr:cNvPr id="431" name="楕円 430"/>
        <xdr:cNvSpPr/>
      </xdr:nvSpPr>
      <xdr:spPr>
        <a:xfrm>
          <a:off x="9588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35780</xdr:rowOff>
    </xdr:from>
    <xdr:ext cx="534377" cy="259045"/>
    <xdr:sp macro="" textlink="">
      <xdr:nvSpPr>
        <xdr:cNvPr id="432" name="テキスト ボックス 431"/>
        <xdr:cNvSpPr txBox="1"/>
      </xdr:nvSpPr>
      <xdr:spPr>
        <a:xfrm>
          <a:off x="9372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102863</xdr:rowOff>
    </xdr:from>
    <xdr:to>
      <xdr:col>46</xdr:col>
      <xdr:colOff>38100</xdr:colOff>
      <xdr:row>78</xdr:row>
      <xdr:rowOff>33013</xdr:rowOff>
    </xdr:to>
    <xdr:sp macro="" textlink="">
      <xdr:nvSpPr>
        <xdr:cNvPr id="433" name="楕円 432"/>
        <xdr:cNvSpPr/>
      </xdr:nvSpPr>
      <xdr:spPr>
        <a:xfrm>
          <a:off x="8699500" y="133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24140</xdr:rowOff>
    </xdr:from>
    <xdr:ext cx="534377" cy="259045"/>
    <xdr:sp macro="" textlink="">
      <xdr:nvSpPr>
        <xdr:cNvPr id="434" name="テキスト ボックス 433"/>
        <xdr:cNvSpPr txBox="1"/>
      </xdr:nvSpPr>
      <xdr:spPr>
        <a:xfrm>
          <a:off x="8483111" y="13397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110007</xdr:rowOff>
    </xdr:from>
    <xdr:to>
      <xdr:col>41</xdr:col>
      <xdr:colOff>101600</xdr:colOff>
      <xdr:row>78</xdr:row>
      <xdr:rowOff>40157</xdr:rowOff>
    </xdr:to>
    <xdr:sp macro="" textlink="">
      <xdr:nvSpPr>
        <xdr:cNvPr id="435" name="楕円 434"/>
        <xdr:cNvSpPr/>
      </xdr:nvSpPr>
      <xdr:spPr>
        <a:xfrm>
          <a:off x="7810500" y="133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31284</xdr:rowOff>
    </xdr:from>
    <xdr:ext cx="534377" cy="259045"/>
    <xdr:sp macro="" textlink="">
      <xdr:nvSpPr>
        <xdr:cNvPr id="436" name="テキスト ボックス 435"/>
        <xdr:cNvSpPr txBox="1"/>
      </xdr:nvSpPr>
      <xdr:spPr>
        <a:xfrm>
          <a:off x="7594111" y="1340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92233</xdr:rowOff>
    </xdr:from>
    <xdr:to>
      <xdr:col>36</xdr:col>
      <xdr:colOff>165100</xdr:colOff>
      <xdr:row>78</xdr:row>
      <xdr:rowOff>22383</xdr:rowOff>
    </xdr:to>
    <xdr:sp macro="" textlink="">
      <xdr:nvSpPr>
        <xdr:cNvPr id="437" name="楕円 436"/>
        <xdr:cNvSpPr/>
      </xdr:nvSpPr>
      <xdr:spPr>
        <a:xfrm>
          <a:off x="6921500" y="132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38910</xdr:rowOff>
    </xdr:from>
    <xdr:ext cx="534377" cy="259045"/>
    <xdr:sp macro="" textlink="">
      <xdr:nvSpPr>
        <xdr:cNvPr id="438" name="テキスト ボックス 437"/>
        <xdr:cNvSpPr txBox="1"/>
      </xdr:nvSpPr>
      <xdr:spPr>
        <a:xfrm>
          <a:off x="6705111" y="130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151301</xdr:rowOff>
    </xdr:from>
    <xdr:to>
      <xdr:col>54</xdr:col>
      <xdr:colOff>189865</xdr:colOff>
      <xdr:row>98</xdr:row>
      <xdr:rowOff>106172</xdr:rowOff>
    </xdr:to>
    <xdr:cxnSp macro="">
      <xdr:nvCxnSpPr>
        <xdr:cNvPr id="462" name="直線コネクタ 461"/>
        <xdr:cNvCxnSpPr/>
      </xdr:nvCxnSpPr>
      <xdr:spPr>
        <a:xfrm flipV="1">
          <a:off x="10475595" y="15753251"/>
          <a:ext cx="1270" cy="1155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109999</xdr:rowOff>
    </xdr:from>
    <xdr:ext cx="469744" cy="259045"/>
    <xdr:sp macro="" textlink="">
      <xdr:nvSpPr>
        <xdr:cNvPr id="463" name="普通建設事業費 （ うち更新整備　）最小値テキスト"/>
        <xdr:cNvSpPr txBox="1"/>
      </xdr:nvSpPr>
      <xdr:spPr>
        <a:xfrm>
          <a:off x="10528300"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106172</xdr:rowOff>
    </xdr:from>
    <xdr:to>
      <xdr:col>55</xdr:col>
      <xdr:colOff>88900</xdr:colOff>
      <xdr:row>98</xdr:row>
      <xdr:rowOff>106172</xdr:rowOff>
    </xdr:to>
    <xdr:cxnSp macro="">
      <xdr:nvCxnSpPr>
        <xdr:cNvPr id="464" name="直線コネクタ 463"/>
        <xdr:cNvCxnSpPr/>
      </xdr:nvCxnSpPr>
      <xdr:spPr>
        <a:xfrm>
          <a:off x="10388600" y="1690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97978</xdr:rowOff>
    </xdr:from>
    <xdr:ext cx="534377" cy="259045"/>
    <xdr:sp macro="" textlink="">
      <xdr:nvSpPr>
        <xdr:cNvPr id="465" name="普通建設事業費 （ うち更新整備　）最大値テキスト"/>
        <xdr:cNvSpPr txBox="1"/>
      </xdr:nvSpPr>
      <xdr:spPr>
        <a:xfrm>
          <a:off x="10528300" y="15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151301</xdr:rowOff>
    </xdr:from>
    <xdr:to>
      <xdr:col>55</xdr:col>
      <xdr:colOff>88900</xdr:colOff>
      <xdr:row>91</xdr:row>
      <xdr:rowOff>151301</xdr:rowOff>
    </xdr:to>
    <xdr:cxnSp macro="">
      <xdr:nvCxnSpPr>
        <xdr:cNvPr id="466" name="直線コネクタ 465"/>
        <xdr:cNvCxnSpPr/>
      </xdr:nvCxnSpPr>
      <xdr:spPr>
        <a:xfrm>
          <a:off x="10388600" y="1575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133775</xdr:rowOff>
    </xdr:from>
    <xdr:to>
      <xdr:col>55</xdr:col>
      <xdr:colOff>0</xdr:colOff>
      <xdr:row>98</xdr:row>
      <xdr:rowOff>29590</xdr:rowOff>
    </xdr:to>
    <xdr:cxnSp macro="">
      <xdr:nvCxnSpPr>
        <xdr:cNvPr id="467" name="直線コネクタ 466"/>
        <xdr:cNvCxnSpPr/>
      </xdr:nvCxnSpPr>
      <xdr:spPr>
        <a:xfrm>
          <a:off x="9639300" y="16764425"/>
          <a:ext cx="838200" cy="6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136941</xdr:rowOff>
    </xdr:from>
    <xdr:ext cx="534377" cy="259045"/>
    <xdr:sp macro="" textlink="">
      <xdr:nvSpPr>
        <xdr:cNvPr id="468" name="普通建設事業費 （ うち更新整備　）平均値テキスト"/>
        <xdr:cNvSpPr txBox="1"/>
      </xdr:nvSpPr>
      <xdr:spPr>
        <a:xfrm>
          <a:off x="10528300" y="1625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114064</xdr:rowOff>
    </xdr:from>
    <xdr:to>
      <xdr:col>55</xdr:col>
      <xdr:colOff>50800</xdr:colOff>
      <xdr:row>96</xdr:row>
      <xdr:rowOff>44214</xdr:rowOff>
    </xdr:to>
    <xdr:sp macro="" textlink="">
      <xdr:nvSpPr>
        <xdr:cNvPr id="469" name="フローチャート: 判断 468"/>
        <xdr:cNvSpPr/>
      </xdr:nvSpPr>
      <xdr:spPr>
        <a:xfrm>
          <a:off x="10426700" y="1640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120041</xdr:rowOff>
    </xdr:from>
    <xdr:to>
      <xdr:col>50</xdr:col>
      <xdr:colOff>114300</xdr:colOff>
      <xdr:row>97</xdr:row>
      <xdr:rowOff>133775</xdr:rowOff>
    </xdr:to>
    <xdr:cxnSp macro="">
      <xdr:nvCxnSpPr>
        <xdr:cNvPr id="470" name="直線コネクタ 469"/>
        <xdr:cNvCxnSpPr/>
      </xdr:nvCxnSpPr>
      <xdr:spPr>
        <a:xfrm>
          <a:off x="8750300" y="16750691"/>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168948</xdr:rowOff>
    </xdr:from>
    <xdr:to>
      <xdr:col>50</xdr:col>
      <xdr:colOff>165100</xdr:colOff>
      <xdr:row>96</xdr:row>
      <xdr:rowOff>99098</xdr:rowOff>
    </xdr:to>
    <xdr:sp macro="" textlink="">
      <xdr:nvSpPr>
        <xdr:cNvPr id="471" name="フローチャート: 判断 470"/>
        <xdr:cNvSpPr/>
      </xdr:nvSpPr>
      <xdr:spPr>
        <a:xfrm>
          <a:off x="95885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115625</xdr:rowOff>
    </xdr:from>
    <xdr:ext cx="534377" cy="259045"/>
    <xdr:sp macro="" textlink="">
      <xdr:nvSpPr>
        <xdr:cNvPr id="472" name="テキスト ボックス 471"/>
        <xdr:cNvSpPr txBox="1"/>
      </xdr:nvSpPr>
      <xdr:spPr>
        <a:xfrm>
          <a:off x="9372111" y="16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120041</xdr:rowOff>
    </xdr:from>
    <xdr:to>
      <xdr:col>45</xdr:col>
      <xdr:colOff>177800</xdr:colOff>
      <xdr:row>97</xdr:row>
      <xdr:rowOff>140061</xdr:rowOff>
    </xdr:to>
    <xdr:cxnSp macro="">
      <xdr:nvCxnSpPr>
        <xdr:cNvPr id="473" name="直線コネクタ 472"/>
        <xdr:cNvCxnSpPr/>
      </xdr:nvCxnSpPr>
      <xdr:spPr>
        <a:xfrm flipV="1">
          <a:off x="7861300" y="16750691"/>
          <a:ext cx="889000" cy="2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77451</xdr:rowOff>
    </xdr:from>
    <xdr:to>
      <xdr:col>46</xdr:col>
      <xdr:colOff>38100</xdr:colOff>
      <xdr:row>96</xdr:row>
      <xdr:rowOff>7601</xdr:rowOff>
    </xdr:to>
    <xdr:sp macro="" textlink="">
      <xdr:nvSpPr>
        <xdr:cNvPr id="474" name="フローチャート: 判断 473"/>
        <xdr:cNvSpPr/>
      </xdr:nvSpPr>
      <xdr:spPr>
        <a:xfrm>
          <a:off x="8699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24128</xdr:rowOff>
    </xdr:from>
    <xdr:ext cx="534377" cy="259045"/>
    <xdr:sp macro="" textlink="">
      <xdr:nvSpPr>
        <xdr:cNvPr id="475" name="テキスト ボックス 474"/>
        <xdr:cNvSpPr txBox="1"/>
      </xdr:nvSpPr>
      <xdr:spPr>
        <a:xfrm>
          <a:off x="8483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140061</xdr:rowOff>
    </xdr:from>
    <xdr:to>
      <xdr:col>41</xdr:col>
      <xdr:colOff>50800</xdr:colOff>
      <xdr:row>97</xdr:row>
      <xdr:rowOff>167760</xdr:rowOff>
    </xdr:to>
    <xdr:cxnSp macro="">
      <xdr:nvCxnSpPr>
        <xdr:cNvPr id="476" name="直線コネクタ 475"/>
        <xdr:cNvCxnSpPr/>
      </xdr:nvCxnSpPr>
      <xdr:spPr>
        <a:xfrm flipV="1">
          <a:off x="6972300" y="16770711"/>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156851</xdr:rowOff>
    </xdr:from>
    <xdr:to>
      <xdr:col>41</xdr:col>
      <xdr:colOff>101600</xdr:colOff>
      <xdr:row>96</xdr:row>
      <xdr:rowOff>87001</xdr:rowOff>
    </xdr:to>
    <xdr:sp macro="" textlink="">
      <xdr:nvSpPr>
        <xdr:cNvPr id="477" name="フローチャート: 判断 476"/>
        <xdr:cNvSpPr/>
      </xdr:nvSpPr>
      <xdr:spPr>
        <a:xfrm>
          <a:off x="7810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103528</xdr:rowOff>
    </xdr:from>
    <xdr:ext cx="534377" cy="259045"/>
    <xdr:sp macro="" textlink="">
      <xdr:nvSpPr>
        <xdr:cNvPr id="478" name="テキスト ボックス 477"/>
        <xdr:cNvSpPr txBox="1"/>
      </xdr:nvSpPr>
      <xdr:spPr>
        <a:xfrm>
          <a:off x="7594111" y="162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76079</xdr:rowOff>
    </xdr:from>
    <xdr:to>
      <xdr:col>36</xdr:col>
      <xdr:colOff>165100</xdr:colOff>
      <xdr:row>97</xdr:row>
      <xdr:rowOff>6229</xdr:rowOff>
    </xdr:to>
    <xdr:sp macro="" textlink="">
      <xdr:nvSpPr>
        <xdr:cNvPr id="479" name="フローチャート: 判断 478"/>
        <xdr:cNvSpPr/>
      </xdr:nvSpPr>
      <xdr:spPr>
        <a:xfrm>
          <a:off x="6921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22756</xdr:rowOff>
    </xdr:from>
    <xdr:ext cx="534377" cy="259045"/>
    <xdr:sp macro="" textlink="">
      <xdr:nvSpPr>
        <xdr:cNvPr id="480" name="テキスト ボックス 479"/>
        <xdr:cNvSpPr txBox="1"/>
      </xdr:nvSpPr>
      <xdr:spPr>
        <a:xfrm>
          <a:off x="6705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150240</xdr:rowOff>
    </xdr:from>
    <xdr:to>
      <xdr:col>55</xdr:col>
      <xdr:colOff>50800</xdr:colOff>
      <xdr:row>98</xdr:row>
      <xdr:rowOff>80390</xdr:rowOff>
    </xdr:to>
    <xdr:sp macro="" textlink="">
      <xdr:nvSpPr>
        <xdr:cNvPr id="486" name="楕円 485"/>
        <xdr:cNvSpPr/>
      </xdr:nvSpPr>
      <xdr:spPr>
        <a:xfrm>
          <a:off x="10426700" y="167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65167</xdr:rowOff>
    </xdr:from>
    <xdr:ext cx="469744" cy="259045"/>
    <xdr:sp macro="" textlink="">
      <xdr:nvSpPr>
        <xdr:cNvPr id="487" name="普通建設事業費 （ うち更新整備　）該当値テキスト"/>
        <xdr:cNvSpPr txBox="1"/>
      </xdr:nvSpPr>
      <xdr:spPr>
        <a:xfrm>
          <a:off x="10528300" y="1669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82975</xdr:rowOff>
    </xdr:from>
    <xdr:to>
      <xdr:col>50</xdr:col>
      <xdr:colOff>165100</xdr:colOff>
      <xdr:row>98</xdr:row>
      <xdr:rowOff>13125</xdr:rowOff>
    </xdr:to>
    <xdr:sp macro="" textlink="">
      <xdr:nvSpPr>
        <xdr:cNvPr id="488" name="楕円 487"/>
        <xdr:cNvSpPr/>
      </xdr:nvSpPr>
      <xdr:spPr>
        <a:xfrm>
          <a:off x="9588500" y="167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4252</xdr:rowOff>
    </xdr:from>
    <xdr:ext cx="534377" cy="259045"/>
    <xdr:sp macro="" textlink="">
      <xdr:nvSpPr>
        <xdr:cNvPr id="489" name="テキスト ボックス 488"/>
        <xdr:cNvSpPr txBox="1"/>
      </xdr:nvSpPr>
      <xdr:spPr>
        <a:xfrm>
          <a:off x="9372111" y="1680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69241</xdr:rowOff>
    </xdr:from>
    <xdr:to>
      <xdr:col>46</xdr:col>
      <xdr:colOff>38100</xdr:colOff>
      <xdr:row>97</xdr:row>
      <xdr:rowOff>170841</xdr:rowOff>
    </xdr:to>
    <xdr:sp macro="" textlink="">
      <xdr:nvSpPr>
        <xdr:cNvPr id="490" name="楕円 489"/>
        <xdr:cNvSpPr/>
      </xdr:nvSpPr>
      <xdr:spPr>
        <a:xfrm>
          <a:off x="8699500" y="166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161968</xdr:rowOff>
    </xdr:from>
    <xdr:ext cx="534377" cy="259045"/>
    <xdr:sp macro="" textlink="">
      <xdr:nvSpPr>
        <xdr:cNvPr id="491" name="テキスト ボックス 490"/>
        <xdr:cNvSpPr txBox="1"/>
      </xdr:nvSpPr>
      <xdr:spPr>
        <a:xfrm>
          <a:off x="8483111" y="167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89261</xdr:rowOff>
    </xdr:from>
    <xdr:to>
      <xdr:col>41</xdr:col>
      <xdr:colOff>101600</xdr:colOff>
      <xdr:row>98</xdr:row>
      <xdr:rowOff>19411</xdr:rowOff>
    </xdr:to>
    <xdr:sp macro="" textlink="">
      <xdr:nvSpPr>
        <xdr:cNvPr id="492" name="楕円 491"/>
        <xdr:cNvSpPr/>
      </xdr:nvSpPr>
      <xdr:spPr>
        <a:xfrm>
          <a:off x="7810500" y="1671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10538</xdr:rowOff>
    </xdr:from>
    <xdr:ext cx="534377" cy="259045"/>
    <xdr:sp macro="" textlink="">
      <xdr:nvSpPr>
        <xdr:cNvPr id="493" name="テキスト ボックス 492"/>
        <xdr:cNvSpPr txBox="1"/>
      </xdr:nvSpPr>
      <xdr:spPr>
        <a:xfrm>
          <a:off x="7594111" y="168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116960</xdr:rowOff>
    </xdr:from>
    <xdr:to>
      <xdr:col>36</xdr:col>
      <xdr:colOff>165100</xdr:colOff>
      <xdr:row>98</xdr:row>
      <xdr:rowOff>47110</xdr:rowOff>
    </xdr:to>
    <xdr:sp macro="" textlink="">
      <xdr:nvSpPr>
        <xdr:cNvPr id="494" name="楕円 493"/>
        <xdr:cNvSpPr/>
      </xdr:nvSpPr>
      <xdr:spPr>
        <a:xfrm>
          <a:off x="6921500" y="167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38237</xdr:rowOff>
    </xdr:from>
    <xdr:ext cx="534377" cy="259045"/>
    <xdr:sp macro="" textlink="">
      <xdr:nvSpPr>
        <xdr:cNvPr id="495" name="テキスト ボックス 494"/>
        <xdr:cNvSpPr txBox="1"/>
      </xdr:nvSpPr>
      <xdr:spPr>
        <a:xfrm>
          <a:off x="6705111" y="168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9" name="テキスト ボックス 508"/>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76378</xdr:rowOff>
    </xdr:from>
    <xdr:to>
      <xdr:col>85</xdr:col>
      <xdr:colOff>126364</xdr:colOff>
      <xdr:row>39</xdr:row>
      <xdr:rowOff>44450</xdr:rowOff>
    </xdr:to>
    <xdr:cxnSp macro="">
      <xdr:nvCxnSpPr>
        <xdr:cNvPr id="519" name="直線コネクタ 518"/>
        <xdr:cNvCxnSpPr/>
      </xdr:nvCxnSpPr>
      <xdr:spPr>
        <a:xfrm flipV="1">
          <a:off x="16317595" y="5219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23055</xdr:rowOff>
    </xdr:from>
    <xdr:ext cx="534377" cy="259045"/>
    <xdr:sp macro="" textlink="">
      <xdr:nvSpPr>
        <xdr:cNvPr id="522" name="災害復旧事業費最大値テキスト"/>
        <xdr:cNvSpPr txBox="1"/>
      </xdr:nvSpPr>
      <xdr:spPr>
        <a:xfrm>
          <a:off x="16370300" y="499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76378</xdr:rowOff>
    </xdr:from>
    <xdr:to>
      <xdr:col>86</xdr:col>
      <xdr:colOff>25400</xdr:colOff>
      <xdr:row>30</xdr:row>
      <xdr:rowOff>76378</xdr:rowOff>
    </xdr:to>
    <xdr:cxnSp macro="">
      <xdr:nvCxnSpPr>
        <xdr:cNvPr id="523" name="直線コネクタ 522"/>
        <xdr:cNvCxnSpPr/>
      </xdr:nvCxnSpPr>
      <xdr:spPr>
        <a:xfrm>
          <a:off x="16230600" y="5219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42393</xdr:rowOff>
    </xdr:from>
    <xdr:to>
      <xdr:col>85</xdr:col>
      <xdr:colOff>127000</xdr:colOff>
      <xdr:row>39</xdr:row>
      <xdr:rowOff>44450</xdr:rowOff>
    </xdr:to>
    <xdr:cxnSp macro="">
      <xdr:nvCxnSpPr>
        <xdr:cNvPr id="524" name="直線コネクタ 523"/>
        <xdr:cNvCxnSpPr/>
      </xdr:nvCxnSpPr>
      <xdr:spPr>
        <a:xfrm>
          <a:off x="15481300" y="672894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59275</xdr:rowOff>
    </xdr:from>
    <xdr:ext cx="469744" cy="259045"/>
    <xdr:sp macro="" textlink="">
      <xdr:nvSpPr>
        <xdr:cNvPr id="525" name="災害復旧事業費平均値テキスト"/>
        <xdr:cNvSpPr txBox="1"/>
      </xdr:nvSpPr>
      <xdr:spPr>
        <a:xfrm>
          <a:off x="16370300" y="6402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36399</xdr:rowOff>
    </xdr:from>
    <xdr:to>
      <xdr:col>85</xdr:col>
      <xdr:colOff>177800</xdr:colOff>
      <xdr:row>38</xdr:row>
      <xdr:rowOff>137999</xdr:rowOff>
    </xdr:to>
    <xdr:sp macro="" textlink="">
      <xdr:nvSpPr>
        <xdr:cNvPr id="526" name="フローチャート: 判断 525"/>
        <xdr:cNvSpPr/>
      </xdr:nvSpPr>
      <xdr:spPr>
        <a:xfrm>
          <a:off x="16268700" y="655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38506</xdr:rowOff>
    </xdr:from>
    <xdr:to>
      <xdr:col>81</xdr:col>
      <xdr:colOff>50800</xdr:colOff>
      <xdr:row>39</xdr:row>
      <xdr:rowOff>42393</xdr:rowOff>
    </xdr:to>
    <xdr:cxnSp macro="">
      <xdr:nvCxnSpPr>
        <xdr:cNvPr id="527" name="直線コネクタ 526"/>
        <xdr:cNvCxnSpPr/>
      </xdr:nvCxnSpPr>
      <xdr:spPr>
        <a:xfrm>
          <a:off x="14592300" y="672505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110617</xdr:rowOff>
    </xdr:from>
    <xdr:to>
      <xdr:col>81</xdr:col>
      <xdr:colOff>101600</xdr:colOff>
      <xdr:row>39</xdr:row>
      <xdr:rowOff>40767</xdr:rowOff>
    </xdr:to>
    <xdr:sp macro="" textlink="">
      <xdr:nvSpPr>
        <xdr:cNvPr id="528" name="フローチャート: 判断 527"/>
        <xdr:cNvSpPr/>
      </xdr:nvSpPr>
      <xdr:spPr>
        <a:xfrm>
          <a:off x="15430500" y="66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57294</xdr:rowOff>
    </xdr:from>
    <xdr:ext cx="378565" cy="259045"/>
    <xdr:sp macro="" textlink="">
      <xdr:nvSpPr>
        <xdr:cNvPr id="529" name="テキスト ボックス 528"/>
        <xdr:cNvSpPr txBox="1"/>
      </xdr:nvSpPr>
      <xdr:spPr>
        <a:xfrm>
          <a:off x="15292017" y="6400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38506</xdr:rowOff>
    </xdr:from>
    <xdr:to>
      <xdr:col>76</xdr:col>
      <xdr:colOff>114300</xdr:colOff>
      <xdr:row>39</xdr:row>
      <xdr:rowOff>44450</xdr:rowOff>
    </xdr:to>
    <xdr:cxnSp macro="">
      <xdr:nvCxnSpPr>
        <xdr:cNvPr id="530" name="直線コネクタ 529"/>
        <xdr:cNvCxnSpPr/>
      </xdr:nvCxnSpPr>
      <xdr:spPr>
        <a:xfrm flipV="1">
          <a:off x="13703300" y="67250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30607</xdr:rowOff>
    </xdr:from>
    <xdr:to>
      <xdr:col>76</xdr:col>
      <xdr:colOff>165100</xdr:colOff>
      <xdr:row>38</xdr:row>
      <xdr:rowOff>132207</xdr:rowOff>
    </xdr:to>
    <xdr:sp macro="" textlink="">
      <xdr:nvSpPr>
        <xdr:cNvPr id="531" name="フローチャート: 判断 530"/>
        <xdr:cNvSpPr/>
      </xdr:nvSpPr>
      <xdr:spPr>
        <a:xfrm>
          <a:off x="14541500" y="654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148734</xdr:rowOff>
    </xdr:from>
    <xdr:ext cx="469744" cy="259045"/>
    <xdr:sp macro="" textlink="">
      <xdr:nvSpPr>
        <xdr:cNvPr id="532" name="テキスト ボックス 531"/>
        <xdr:cNvSpPr txBox="1"/>
      </xdr:nvSpPr>
      <xdr:spPr>
        <a:xfrm>
          <a:off x="14357428" y="6320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1956</xdr:rowOff>
    </xdr:from>
    <xdr:to>
      <xdr:col>72</xdr:col>
      <xdr:colOff>38100</xdr:colOff>
      <xdr:row>36</xdr:row>
      <xdr:rowOff>103556</xdr:rowOff>
    </xdr:to>
    <xdr:sp macro="" textlink="">
      <xdr:nvSpPr>
        <xdr:cNvPr id="534" name="フローチャート: 判断 533"/>
        <xdr:cNvSpPr/>
      </xdr:nvSpPr>
      <xdr:spPr>
        <a:xfrm>
          <a:off x="13652500" y="617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120083</xdr:rowOff>
    </xdr:from>
    <xdr:ext cx="469744" cy="259045"/>
    <xdr:sp macro="" textlink="">
      <xdr:nvSpPr>
        <xdr:cNvPr id="535" name="テキスト ボックス 534"/>
        <xdr:cNvSpPr txBox="1"/>
      </xdr:nvSpPr>
      <xdr:spPr>
        <a:xfrm>
          <a:off x="13468428" y="594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66345</xdr:rowOff>
    </xdr:from>
    <xdr:to>
      <xdr:col>67</xdr:col>
      <xdr:colOff>101600</xdr:colOff>
      <xdr:row>38</xdr:row>
      <xdr:rowOff>167945</xdr:rowOff>
    </xdr:to>
    <xdr:sp macro="" textlink="">
      <xdr:nvSpPr>
        <xdr:cNvPr id="536" name="フローチャート: 判断 535"/>
        <xdr:cNvSpPr/>
      </xdr:nvSpPr>
      <xdr:spPr>
        <a:xfrm>
          <a:off x="12763500" y="65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13022</xdr:rowOff>
    </xdr:from>
    <xdr:ext cx="469744" cy="259045"/>
    <xdr:sp macro="" textlink="">
      <xdr:nvSpPr>
        <xdr:cNvPr id="537" name="テキスト ボックス 536"/>
        <xdr:cNvSpPr txBox="1"/>
      </xdr:nvSpPr>
      <xdr:spPr>
        <a:xfrm>
          <a:off x="12579428" y="63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3" name="楕円 54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5" name="楕円 544"/>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84320</xdr:rowOff>
    </xdr:from>
    <xdr:ext cx="313932" cy="259045"/>
    <xdr:sp macro="" textlink="">
      <xdr:nvSpPr>
        <xdr:cNvPr id="546" name="テキスト ボックス 545"/>
        <xdr:cNvSpPr txBox="1"/>
      </xdr:nvSpPr>
      <xdr:spPr>
        <a:xfrm>
          <a:off x="1532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159156</xdr:rowOff>
    </xdr:from>
    <xdr:to>
      <xdr:col>76</xdr:col>
      <xdr:colOff>165100</xdr:colOff>
      <xdr:row>39</xdr:row>
      <xdr:rowOff>89306</xdr:rowOff>
    </xdr:to>
    <xdr:sp macro="" textlink="">
      <xdr:nvSpPr>
        <xdr:cNvPr id="547" name="楕円 546"/>
        <xdr:cNvSpPr/>
      </xdr:nvSpPr>
      <xdr:spPr>
        <a:xfrm>
          <a:off x="14541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80433</xdr:rowOff>
    </xdr:from>
    <xdr:ext cx="313932" cy="259045"/>
    <xdr:sp macro="" textlink="">
      <xdr:nvSpPr>
        <xdr:cNvPr id="548" name="テキスト ボックス 547"/>
        <xdr:cNvSpPr txBox="1"/>
      </xdr:nvSpPr>
      <xdr:spPr>
        <a:xfrm>
          <a:off x="14435333" y="676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119621</xdr:rowOff>
    </xdr:from>
    <xdr:to>
      <xdr:col>85</xdr:col>
      <xdr:colOff>126364</xdr:colOff>
      <xdr:row>78</xdr:row>
      <xdr:rowOff>48718</xdr:rowOff>
    </xdr:to>
    <xdr:cxnSp macro="">
      <xdr:nvCxnSpPr>
        <xdr:cNvPr id="625" name="直線コネクタ 624"/>
        <xdr:cNvCxnSpPr/>
      </xdr:nvCxnSpPr>
      <xdr:spPr>
        <a:xfrm flipV="1">
          <a:off x="16317595" y="12292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52545</xdr:rowOff>
    </xdr:from>
    <xdr:ext cx="469744" cy="259045"/>
    <xdr:sp macro="" textlink="">
      <xdr:nvSpPr>
        <xdr:cNvPr id="626" name="公債費最小値テキスト"/>
        <xdr:cNvSpPr txBox="1"/>
      </xdr:nvSpPr>
      <xdr:spPr>
        <a:xfrm>
          <a:off x="16370300" y="1342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48718</xdr:rowOff>
    </xdr:from>
    <xdr:to>
      <xdr:col>86</xdr:col>
      <xdr:colOff>25400</xdr:colOff>
      <xdr:row>78</xdr:row>
      <xdr:rowOff>48718</xdr:rowOff>
    </xdr:to>
    <xdr:cxnSp macro="">
      <xdr:nvCxnSpPr>
        <xdr:cNvPr id="627" name="直線コネクタ 626"/>
        <xdr:cNvCxnSpPr/>
      </xdr:nvCxnSpPr>
      <xdr:spPr>
        <a:xfrm>
          <a:off x="16230600" y="13421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66298</xdr:rowOff>
    </xdr:from>
    <xdr:ext cx="534377" cy="259045"/>
    <xdr:sp macro="" textlink="">
      <xdr:nvSpPr>
        <xdr:cNvPr id="628" name="公債費最大値テキスト"/>
        <xdr:cNvSpPr txBox="1"/>
      </xdr:nvSpPr>
      <xdr:spPr>
        <a:xfrm>
          <a:off x="16370300" y="120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119621</xdr:rowOff>
    </xdr:from>
    <xdr:to>
      <xdr:col>86</xdr:col>
      <xdr:colOff>25400</xdr:colOff>
      <xdr:row>71</xdr:row>
      <xdr:rowOff>119621</xdr:rowOff>
    </xdr:to>
    <xdr:cxnSp macro="">
      <xdr:nvCxnSpPr>
        <xdr:cNvPr id="629" name="直線コネクタ 628"/>
        <xdr:cNvCxnSpPr/>
      </xdr:nvCxnSpPr>
      <xdr:spPr>
        <a:xfrm>
          <a:off x="16230600" y="12292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40087</xdr:rowOff>
    </xdr:from>
    <xdr:to>
      <xdr:col>85</xdr:col>
      <xdr:colOff>127000</xdr:colOff>
      <xdr:row>74</xdr:row>
      <xdr:rowOff>58185</xdr:rowOff>
    </xdr:to>
    <xdr:cxnSp macro="">
      <xdr:nvCxnSpPr>
        <xdr:cNvPr id="630" name="直線コネクタ 629"/>
        <xdr:cNvCxnSpPr/>
      </xdr:nvCxnSpPr>
      <xdr:spPr>
        <a:xfrm flipV="1">
          <a:off x="15481300" y="12727387"/>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90949</xdr:rowOff>
    </xdr:from>
    <xdr:ext cx="534377" cy="259045"/>
    <xdr:sp macro="" textlink="">
      <xdr:nvSpPr>
        <xdr:cNvPr id="631" name="公債費平均値テキスト"/>
        <xdr:cNvSpPr txBox="1"/>
      </xdr:nvSpPr>
      <xdr:spPr>
        <a:xfrm>
          <a:off x="16370300" y="12778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112522</xdr:rowOff>
    </xdr:from>
    <xdr:to>
      <xdr:col>85</xdr:col>
      <xdr:colOff>177800</xdr:colOff>
      <xdr:row>75</xdr:row>
      <xdr:rowOff>42672</xdr:rowOff>
    </xdr:to>
    <xdr:sp macro="" textlink="">
      <xdr:nvSpPr>
        <xdr:cNvPr id="632" name="フローチャート: 判断 631"/>
        <xdr:cNvSpPr/>
      </xdr:nvSpPr>
      <xdr:spPr>
        <a:xfrm>
          <a:off x="16268700" y="127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58185</xdr:rowOff>
    </xdr:from>
    <xdr:to>
      <xdr:col>81</xdr:col>
      <xdr:colOff>50800</xdr:colOff>
      <xdr:row>74</xdr:row>
      <xdr:rowOff>80588</xdr:rowOff>
    </xdr:to>
    <xdr:cxnSp macro="">
      <xdr:nvCxnSpPr>
        <xdr:cNvPr id="633" name="直線コネクタ 632"/>
        <xdr:cNvCxnSpPr/>
      </xdr:nvCxnSpPr>
      <xdr:spPr>
        <a:xfrm flipV="1">
          <a:off x="14592300" y="12745485"/>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113455</xdr:rowOff>
    </xdr:from>
    <xdr:to>
      <xdr:col>81</xdr:col>
      <xdr:colOff>101600</xdr:colOff>
      <xdr:row>75</xdr:row>
      <xdr:rowOff>43605</xdr:rowOff>
    </xdr:to>
    <xdr:sp macro="" textlink="">
      <xdr:nvSpPr>
        <xdr:cNvPr id="634" name="フローチャート: 判断 633"/>
        <xdr:cNvSpPr/>
      </xdr:nvSpPr>
      <xdr:spPr>
        <a:xfrm>
          <a:off x="15430500" y="128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34732</xdr:rowOff>
    </xdr:from>
    <xdr:ext cx="534377" cy="259045"/>
    <xdr:sp macro="" textlink="">
      <xdr:nvSpPr>
        <xdr:cNvPr id="635" name="テキスト ボックス 634"/>
        <xdr:cNvSpPr txBox="1"/>
      </xdr:nvSpPr>
      <xdr:spPr>
        <a:xfrm>
          <a:off x="15214111" y="1289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80416</xdr:rowOff>
    </xdr:from>
    <xdr:to>
      <xdr:col>76</xdr:col>
      <xdr:colOff>114300</xdr:colOff>
      <xdr:row>74</xdr:row>
      <xdr:rowOff>80588</xdr:rowOff>
    </xdr:to>
    <xdr:cxnSp macro="">
      <xdr:nvCxnSpPr>
        <xdr:cNvPr id="636" name="直線コネクタ 635"/>
        <xdr:cNvCxnSpPr/>
      </xdr:nvCxnSpPr>
      <xdr:spPr>
        <a:xfrm>
          <a:off x="13703300" y="12767716"/>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157328</xdr:rowOff>
    </xdr:from>
    <xdr:to>
      <xdr:col>76</xdr:col>
      <xdr:colOff>165100</xdr:colOff>
      <xdr:row>75</xdr:row>
      <xdr:rowOff>87478</xdr:rowOff>
    </xdr:to>
    <xdr:sp macro="" textlink="">
      <xdr:nvSpPr>
        <xdr:cNvPr id="637" name="フローチャート: 判断 636"/>
        <xdr:cNvSpPr/>
      </xdr:nvSpPr>
      <xdr:spPr>
        <a:xfrm>
          <a:off x="14541500" y="1284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78605</xdr:rowOff>
    </xdr:from>
    <xdr:ext cx="534377" cy="259045"/>
    <xdr:sp macro="" textlink="">
      <xdr:nvSpPr>
        <xdr:cNvPr id="638" name="テキスト ボックス 637"/>
        <xdr:cNvSpPr txBox="1"/>
      </xdr:nvSpPr>
      <xdr:spPr>
        <a:xfrm>
          <a:off x="14325111" y="129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59899</xdr:rowOff>
    </xdr:from>
    <xdr:to>
      <xdr:col>71</xdr:col>
      <xdr:colOff>177800</xdr:colOff>
      <xdr:row>74</xdr:row>
      <xdr:rowOff>80416</xdr:rowOff>
    </xdr:to>
    <xdr:cxnSp macro="">
      <xdr:nvCxnSpPr>
        <xdr:cNvPr id="639" name="直線コネクタ 638"/>
        <xdr:cNvCxnSpPr/>
      </xdr:nvCxnSpPr>
      <xdr:spPr>
        <a:xfrm>
          <a:off x="12814300" y="12747199"/>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168510</xdr:rowOff>
    </xdr:from>
    <xdr:to>
      <xdr:col>72</xdr:col>
      <xdr:colOff>38100</xdr:colOff>
      <xdr:row>75</xdr:row>
      <xdr:rowOff>98660</xdr:rowOff>
    </xdr:to>
    <xdr:sp macro="" textlink="">
      <xdr:nvSpPr>
        <xdr:cNvPr id="640" name="フローチャート: 判断 639"/>
        <xdr:cNvSpPr/>
      </xdr:nvSpPr>
      <xdr:spPr>
        <a:xfrm>
          <a:off x="13652500" y="128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89787</xdr:rowOff>
    </xdr:from>
    <xdr:ext cx="534377" cy="259045"/>
    <xdr:sp macro="" textlink="">
      <xdr:nvSpPr>
        <xdr:cNvPr id="641" name="テキスト ボックス 640"/>
        <xdr:cNvSpPr txBox="1"/>
      </xdr:nvSpPr>
      <xdr:spPr>
        <a:xfrm>
          <a:off x="13436111" y="129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17043</xdr:rowOff>
    </xdr:from>
    <xdr:to>
      <xdr:col>67</xdr:col>
      <xdr:colOff>101600</xdr:colOff>
      <xdr:row>75</xdr:row>
      <xdr:rowOff>118643</xdr:rowOff>
    </xdr:to>
    <xdr:sp macro="" textlink="">
      <xdr:nvSpPr>
        <xdr:cNvPr id="642" name="フローチャート: 判断 641"/>
        <xdr:cNvSpPr/>
      </xdr:nvSpPr>
      <xdr:spPr>
        <a:xfrm>
          <a:off x="12763500" y="1287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109770</xdr:rowOff>
    </xdr:from>
    <xdr:ext cx="534377" cy="259045"/>
    <xdr:sp macro="" textlink="">
      <xdr:nvSpPr>
        <xdr:cNvPr id="643" name="テキスト ボックス 642"/>
        <xdr:cNvSpPr txBox="1"/>
      </xdr:nvSpPr>
      <xdr:spPr>
        <a:xfrm>
          <a:off x="12547111" y="1296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160737</xdr:rowOff>
    </xdr:from>
    <xdr:to>
      <xdr:col>85</xdr:col>
      <xdr:colOff>177800</xdr:colOff>
      <xdr:row>74</xdr:row>
      <xdr:rowOff>90887</xdr:rowOff>
    </xdr:to>
    <xdr:sp macro="" textlink="">
      <xdr:nvSpPr>
        <xdr:cNvPr id="649" name="楕円 648"/>
        <xdr:cNvSpPr/>
      </xdr:nvSpPr>
      <xdr:spPr>
        <a:xfrm>
          <a:off x="16268700" y="126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12164</xdr:rowOff>
    </xdr:from>
    <xdr:ext cx="534377" cy="259045"/>
    <xdr:sp macro="" textlink="">
      <xdr:nvSpPr>
        <xdr:cNvPr id="650" name="公債費該当値テキスト"/>
        <xdr:cNvSpPr txBox="1"/>
      </xdr:nvSpPr>
      <xdr:spPr>
        <a:xfrm>
          <a:off x="16370300" y="125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7385</xdr:rowOff>
    </xdr:from>
    <xdr:to>
      <xdr:col>81</xdr:col>
      <xdr:colOff>101600</xdr:colOff>
      <xdr:row>74</xdr:row>
      <xdr:rowOff>108985</xdr:rowOff>
    </xdr:to>
    <xdr:sp macro="" textlink="">
      <xdr:nvSpPr>
        <xdr:cNvPr id="651" name="楕円 650"/>
        <xdr:cNvSpPr/>
      </xdr:nvSpPr>
      <xdr:spPr>
        <a:xfrm>
          <a:off x="15430500" y="1269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125512</xdr:rowOff>
    </xdr:from>
    <xdr:ext cx="534377" cy="259045"/>
    <xdr:sp macro="" textlink="">
      <xdr:nvSpPr>
        <xdr:cNvPr id="652" name="テキスト ボックス 651"/>
        <xdr:cNvSpPr txBox="1"/>
      </xdr:nvSpPr>
      <xdr:spPr>
        <a:xfrm>
          <a:off x="15214111" y="124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29788</xdr:rowOff>
    </xdr:from>
    <xdr:to>
      <xdr:col>76</xdr:col>
      <xdr:colOff>165100</xdr:colOff>
      <xdr:row>74</xdr:row>
      <xdr:rowOff>131388</xdr:rowOff>
    </xdr:to>
    <xdr:sp macro="" textlink="">
      <xdr:nvSpPr>
        <xdr:cNvPr id="653" name="楕円 652"/>
        <xdr:cNvSpPr/>
      </xdr:nvSpPr>
      <xdr:spPr>
        <a:xfrm>
          <a:off x="14541500" y="1271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147915</xdr:rowOff>
    </xdr:from>
    <xdr:ext cx="534377" cy="259045"/>
    <xdr:sp macro="" textlink="">
      <xdr:nvSpPr>
        <xdr:cNvPr id="654" name="テキスト ボックス 653"/>
        <xdr:cNvSpPr txBox="1"/>
      </xdr:nvSpPr>
      <xdr:spPr>
        <a:xfrm>
          <a:off x="14325111" y="12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29616</xdr:rowOff>
    </xdr:from>
    <xdr:to>
      <xdr:col>72</xdr:col>
      <xdr:colOff>38100</xdr:colOff>
      <xdr:row>74</xdr:row>
      <xdr:rowOff>131216</xdr:rowOff>
    </xdr:to>
    <xdr:sp macro="" textlink="">
      <xdr:nvSpPr>
        <xdr:cNvPr id="655" name="楕円 654"/>
        <xdr:cNvSpPr/>
      </xdr:nvSpPr>
      <xdr:spPr>
        <a:xfrm>
          <a:off x="13652500" y="127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147743</xdr:rowOff>
    </xdr:from>
    <xdr:ext cx="534377" cy="259045"/>
    <xdr:sp macro="" textlink="">
      <xdr:nvSpPr>
        <xdr:cNvPr id="656" name="テキスト ボックス 655"/>
        <xdr:cNvSpPr txBox="1"/>
      </xdr:nvSpPr>
      <xdr:spPr>
        <a:xfrm>
          <a:off x="13436111" y="124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9099</xdr:rowOff>
    </xdr:from>
    <xdr:to>
      <xdr:col>67</xdr:col>
      <xdr:colOff>101600</xdr:colOff>
      <xdr:row>74</xdr:row>
      <xdr:rowOff>110699</xdr:rowOff>
    </xdr:to>
    <xdr:sp macro="" textlink="">
      <xdr:nvSpPr>
        <xdr:cNvPr id="657" name="楕円 656"/>
        <xdr:cNvSpPr/>
      </xdr:nvSpPr>
      <xdr:spPr>
        <a:xfrm>
          <a:off x="12763500" y="126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127226</xdr:rowOff>
    </xdr:from>
    <xdr:ext cx="534377" cy="259045"/>
    <xdr:sp macro="" textlink="">
      <xdr:nvSpPr>
        <xdr:cNvPr id="658" name="テキスト ボックス 657"/>
        <xdr:cNvSpPr txBox="1"/>
      </xdr:nvSpPr>
      <xdr:spPr>
        <a:xfrm>
          <a:off x="12547111" y="124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129908</xdr:rowOff>
    </xdr:from>
    <xdr:to>
      <xdr:col>85</xdr:col>
      <xdr:colOff>126364</xdr:colOff>
      <xdr:row>99</xdr:row>
      <xdr:rowOff>19286</xdr:rowOff>
    </xdr:to>
    <xdr:cxnSp macro="">
      <xdr:nvCxnSpPr>
        <xdr:cNvPr id="682" name="直線コネクタ 681"/>
        <xdr:cNvCxnSpPr/>
      </xdr:nvCxnSpPr>
      <xdr:spPr>
        <a:xfrm flipV="1">
          <a:off x="16317595" y="15388958"/>
          <a:ext cx="1269" cy="1603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23113</xdr:rowOff>
    </xdr:from>
    <xdr:ext cx="469744" cy="259045"/>
    <xdr:sp macro="" textlink="">
      <xdr:nvSpPr>
        <xdr:cNvPr id="683" name="積立金最小値テキスト"/>
        <xdr:cNvSpPr txBox="1"/>
      </xdr:nvSpPr>
      <xdr:spPr>
        <a:xfrm>
          <a:off x="16370300" y="1699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19286</xdr:rowOff>
    </xdr:from>
    <xdr:to>
      <xdr:col>86</xdr:col>
      <xdr:colOff>25400</xdr:colOff>
      <xdr:row>99</xdr:row>
      <xdr:rowOff>19286</xdr:rowOff>
    </xdr:to>
    <xdr:cxnSp macro="">
      <xdr:nvCxnSpPr>
        <xdr:cNvPr id="684" name="直線コネクタ 683"/>
        <xdr:cNvCxnSpPr/>
      </xdr:nvCxnSpPr>
      <xdr:spPr>
        <a:xfrm>
          <a:off x="16230600" y="1699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76585</xdr:rowOff>
    </xdr:from>
    <xdr:ext cx="534377" cy="259045"/>
    <xdr:sp macro="" textlink="">
      <xdr:nvSpPr>
        <xdr:cNvPr id="685" name="積立金最大値テキスト"/>
        <xdr:cNvSpPr txBox="1"/>
      </xdr:nvSpPr>
      <xdr:spPr>
        <a:xfrm>
          <a:off x="16370300" y="1516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129908</xdr:rowOff>
    </xdr:from>
    <xdr:to>
      <xdr:col>86</xdr:col>
      <xdr:colOff>25400</xdr:colOff>
      <xdr:row>89</xdr:row>
      <xdr:rowOff>129908</xdr:rowOff>
    </xdr:to>
    <xdr:cxnSp macro="">
      <xdr:nvCxnSpPr>
        <xdr:cNvPr id="686" name="直線コネクタ 685"/>
        <xdr:cNvCxnSpPr/>
      </xdr:nvCxnSpPr>
      <xdr:spPr>
        <a:xfrm>
          <a:off x="16230600" y="1538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42354</xdr:rowOff>
    </xdr:from>
    <xdr:to>
      <xdr:col>85</xdr:col>
      <xdr:colOff>127000</xdr:colOff>
      <xdr:row>97</xdr:row>
      <xdr:rowOff>43726</xdr:rowOff>
    </xdr:to>
    <xdr:cxnSp macro="">
      <xdr:nvCxnSpPr>
        <xdr:cNvPr id="687" name="直線コネクタ 686"/>
        <xdr:cNvCxnSpPr/>
      </xdr:nvCxnSpPr>
      <xdr:spPr>
        <a:xfrm flipV="1">
          <a:off x="15481300" y="1667300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102328</xdr:rowOff>
    </xdr:from>
    <xdr:ext cx="534377" cy="259045"/>
    <xdr:sp macro="" textlink="">
      <xdr:nvSpPr>
        <xdr:cNvPr id="688" name="積立金平均値テキスト"/>
        <xdr:cNvSpPr txBox="1"/>
      </xdr:nvSpPr>
      <xdr:spPr>
        <a:xfrm>
          <a:off x="16370300" y="163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79451</xdr:rowOff>
    </xdr:from>
    <xdr:to>
      <xdr:col>85</xdr:col>
      <xdr:colOff>177800</xdr:colOff>
      <xdr:row>97</xdr:row>
      <xdr:rowOff>9601</xdr:rowOff>
    </xdr:to>
    <xdr:sp macro="" textlink="">
      <xdr:nvSpPr>
        <xdr:cNvPr id="689" name="フローチャート: 判断 688"/>
        <xdr:cNvSpPr/>
      </xdr:nvSpPr>
      <xdr:spPr>
        <a:xfrm>
          <a:off x="16268700" y="1653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43726</xdr:rowOff>
    </xdr:from>
    <xdr:to>
      <xdr:col>81</xdr:col>
      <xdr:colOff>50800</xdr:colOff>
      <xdr:row>99</xdr:row>
      <xdr:rowOff>1473</xdr:rowOff>
    </xdr:to>
    <xdr:cxnSp macro="">
      <xdr:nvCxnSpPr>
        <xdr:cNvPr id="690" name="直線コネクタ 689"/>
        <xdr:cNvCxnSpPr/>
      </xdr:nvCxnSpPr>
      <xdr:spPr>
        <a:xfrm flipV="1">
          <a:off x="14592300" y="16674376"/>
          <a:ext cx="889000" cy="30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63545</xdr:rowOff>
    </xdr:from>
    <xdr:to>
      <xdr:col>81</xdr:col>
      <xdr:colOff>101600</xdr:colOff>
      <xdr:row>96</xdr:row>
      <xdr:rowOff>165145</xdr:rowOff>
    </xdr:to>
    <xdr:sp macro="" textlink="">
      <xdr:nvSpPr>
        <xdr:cNvPr id="691" name="フローチャート: 判断 690"/>
        <xdr:cNvSpPr/>
      </xdr:nvSpPr>
      <xdr:spPr>
        <a:xfrm>
          <a:off x="154305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10222</xdr:rowOff>
    </xdr:from>
    <xdr:ext cx="534377" cy="259045"/>
    <xdr:sp macro="" textlink="">
      <xdr:nvSpPr>
        <xdr:cNvPr id="692" name="テキスト ボックス 691"/>
        <xdr:cNvSpPr txBox="1"/>
      </xdr:nvSpPr>
      <xdr:spPr>
        <a:xfrm>
          <a:off x="15214111" y="1629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1473</xdr:rowOff>
    </xdr:from>
    <xdr:to>
      <xdr:col>76</xdr:col>
      <xdr:colOff>114300</xdr:colOff>
      <xdr:row>99</xdr:row>
      <xdr:rowOff>10198</xdr:rowOff>
    </xdr:to>
    <xdr:cxnSp macro="">
      <xdr:nvCxnSpPr>
        <xdr:cNvPr id="693" name="直線コネクタ 692"/>
        <xdr:cNvCxnSpPr/>
      </xdr:nvCxnSpPr>
      <xdr:spPr>
        <a:xfrm flipV="1">
          <a:off x="13703300" y="16975023"/>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88348</xdr:rowOff>
    </xdr:from>
    <xdr:to>
      <xdr:col>76</xdr:col>
      <xdr:colOff>165100</xdr:colOff>
      <xdr:row>98</xdr:row>
      <xdr:rowOff>18498</xdr:rowOff>
    </xdr:to>
    <xdr:sp macro="" textlink="">
      <xdr:nvSpPr>
        <xdr:cNvPr id="694" name="フローチャート: 判断 693"/>
        <xdr:cNvSpPr/>
      </xdr:nvSpPr>
      <xdr:spPr>
        <a:xfrm>
          <a:off x="14541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35025</xdr:rowOff>
    </xdr:from>
    <xdr:ext cx="534377" cy="259045"/>
    <xdr:sp macro="" textlink="">
      <xdr:nvSpPr>
        <xdr:cNvPr id="695" name="テキスト ボックス 694"/>
        <xdr:cNvSpPr txBox="1"/>
      </xdr:nvSpPr>
      <xdr:spPr>
        <a:xfrm>
          <a:off x="14325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161513</xdr:rowOff>
    </xdr:from>
    <xdr:to>
      <xdr:col>71</xdr:col>
      <xdr:colOff>177800</xdr:colOff>
      <xdr:row>99</xdr:row>
      <xdr:rowOff>10198</xdr:rowOff>
    </xdr:to>
    <xdr:cxnSp macro="">
      <xdr:nvCxnSpPr>
        <xdr:cNvPr id="696" name="直線コネクタ 695"/>
        <xdr:cNvCxnSpPr/>
      </xdr:nvCxnSpPr>
      <xdr:spPr>
        <a:xfrm>
          <a:off x="12814300" y="1696361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72689</xdr:rowOff>
    </xdr:from>
    <xdr:to>
      <xdr:col>72</xdr:col>
      <xdr:colOff>38100</xdr:colOff>
      <xdr:row>97</xdr:row>
      <xdr:rowOff>2839</xdr:rowOff>
    </xdr:to>
    <xdr:sp macro="" textlink="">
      <xdr:nvSpPr>
        <xdr:cNvPr id="697" name="フローチャート: 判断 696"/>
        <xdr:cNvSpPr/>
      </xdr:nvSpPr>
      <xdr:spPr>
        <a:xfrm>
          <a:off x="13652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19366</xdr:rowOff>
    </xdr:from>
    <xdr:ext cx="534377" cy="259045"/>
    <xdr:sp macro="" textlink="">
      <xdr:nvSpPr>
        <xdr:cNvPr id="698" name="テキスト ボックス 697"/>
        <xdr:cNvSpPr txBox="1"/>
      </xdr:nvSpPr>
      <xdr:spPr>
        <a:xfrm>
          <a:off x="13436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135973</xdr:rowOff>
    </xdr:from>
    <xdr:to>
      <xdr:col>67</xdr:col>
      <xdr:colOff>101600</xdr:colOff>
      <xdr:row>98</xdr:row>
      <xdr:rowOff>66123</xdr:rowOff>
    </xdr:to>
    <xdr:sp macro="" textlink="">
      <xdr:nvSpPr>
        <xdr:cNvPr id="699" name="フローチャート: 判断 698"/>
        <xdr:cNvSpPr/>
      </xdr:nvSpPr>
      <xdr:spPr>
        <a:xfrm>
          <a:off x="12763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82650</xdr:rowOff>
    </xdr:from>
    <xdr:ext cx="534377" cy="259045"/>
    <xdr:sp macro="" textlink="">
      <xdr:nvSpPr>
        <xdr:cNvPr id="700" name="テキスト ボックス 699"/>
        <xdr:cNvSpPr txBox="1"/>
      </xdr:nvSpPr>
      <xdr:spPr>
        <a:xfrm>
          <a:off x="12547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163004</xdr:rowOff>
    </xdr:from>
    <xdr:to>
      <xdr:col>85</xdr:col>
      <xdr:colOff>177800</xdr:colOff>
      <xdr:row>97</xdr:row>
      <xdr:rowOff>93154</xdr:rowOff>
    </xdr:to>
    <xdr:sp macro="" textlink="">
      <xdr:nvSpPr>
        <xdr:cNvPr id="706" name="楕円 705"/>
        <xdr:cNvSpPr/>
      </xdr:nvSpPr>
      <xdr:spPr>
        <a:xfrm>
          <a:off x="16268700" y="166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141431</xdr:rowOff>
    </xdr:from>
    <xdr:ext cx="534377" cy="259045"/>
    <xdr:sp macro="" textlink="">
      <xdr:nvSpPr>
        <xdr:cNvPr id="707" name="積立金該当値テキスト"/>
        <xdr:cNvSpPr txBox="1"/>
      </xdr:nvSpPr>
      <xdr:spPr>
        <a:xfrm>
          <a:off x="16370300" y="1660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164376</xdr:rowOff>
    </xdr:from>
    <xdr:to>
      <xdr:col>81</xdr:col>
      <xdr:colOff>101600</xdr:colOff>
      <xdr:row>97</xdr:row>
      <xdr:rowOff>94526</xdr:rowOff>
    </xdr:to>
    <xdr:sp macro="" textlink="">
      <xdr:nvSpPr>
        <xdr:cNvPr id="708" name="楕円 707"/>
        <xdr:cNvSpPr/>
      </xdr:nvSpPr>
      <xdr:spPr>
        <a:xfrm>
          <a:off x="15430500" y="1662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85653</xdr:rowOff>
    </xdr:from>
    <xdr:ext cx="534377" cy="259045"/>
    <xdr:sp macro="" textlink="">
      <xdr:nvSpPr>
        <xdr:cNvPr id="709" name="テキスト ボックス 708"/>
        <xdr:cNvSpPr txBox="1"/>
      </xdr:nvSpPr>
      <xdr:spPr>
        <a:xfrm>
          <a:off x="15214111" y="1671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122123</xdr:rowOff>
    </xdr:from>
    <xdr:to>
      <xdr:col>76</xdr:col>
      <xdr:colOff>165100</xdr:colOff>
      <xdr:row>99</xdr:row>
      <xdr:rowOff>52273</xdr:rowOff>
    </xdr:to>
    <xdr:sp macro="" textlink="">
      <xdr:nvSpPr>
        <xdr:cNvPr id="710" name="楕円 709"/>
        <xdr:cNvSpPr/>
      </xdr:nvSpPr>
      <xdr:spPr>
        <a:xfrm>
          <a:off x="14541500" y="169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43400</xdr:rowOff>
    </xdr:from>
    <xdr:ext cx="469744" cy="259045"/>
    <xdr:sp macro="" textlink="">
      <xdr:nvSpPr>
        <xdr:cNvPr id="711" name="テキスト ボックス 710"/>
        <xdr:cNvSpPr txBox="1"/>
      </xdr:nvSpPr>
      <xdr:spPr>
        <a:xfrm>
          <a:off x="14357428" y="1701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130848</xdr:rowOff>
    </xdr:from>
    <xdr:to>
      <xdr:col>72</xdr:col>
      <xdr:colOff>38100</xdr:colOff>
      <xdr:row>99</xdr:row>
      <xdr:rowOff>60998</xdr:rowOff>
    </xdr:to>
    <xdr:sp macro="" textlink="">
      <xdr:nvSpPr>
        <xdr:cNvPr id="712" name="楕円 711"/>
        <xdr:cNvSpPr/>
      </xdr:nvSpPr>
      <xdr:spPr>
        <a:xfrm>
          <a:off x="13652500" y="1693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52125</xdr:rowOff>
    </xdr:from>
    <xdr:ext cx="469744" cy="259045"/>
    <xdr:sp macro="" textlink="">
      <xdr:nvSpPr>
        <xdr:cNvPr id="713" name="テキスト ボックス 712"/>
        <xdr:cNvSpPr txBox="1"/>
      </xdr:nvSpPr>
      <xdr:spPr>
        <a:xfrm>
          <a:off x="13468428" y="170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110713</xdr:rowOff>
    </xdr:from>
    <xdr:to>
      <xdr:col>67</xdr:col>
      <xdr:colOff>101600</xdr:colOff>
      <xdr:row>99</xdr:row>
      <xdr:rowOff>40863</xdr:rowOff>
    </xdr:to>
    <xdr:sp macro="" textlink="">
      <xdr:nvSpPr>
        <xdr:cNvPr id="714" name="楕円 713"/>
        <xdr:cNvSpPr/>
      </xdr:nvSpPr>
      <xdr:spPr>
        <a:xfrm>
          <a:off x="12763500" y="1691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31990</xdr:rowOff>
    </xdr:from>
    <xdr:ext cx="469744" cy="259045"/>
    <xdr:sp macro="" textlink="">
      <xdr:nvSpPr>
        <xdr:cNvPr id="715" name="テキスト ボックス 714"/>
        <xdr:cNvSpPr txBox="1"/>
      </xdr:nvSpPr>
      <xdr:spPr>
        <a:xfrm>
          <a:off x="12579428" y="1700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53975</xdr:rowOff>
    </xdr:from>
    <xdr:to>
      <xdr:col>116</xdr:col>
      <xdr:colOff>62864</xdr:colOff>
      <xdr:row>39</xdr:row>
      <xdr:rowOff>44450</xdr:rowOff>
    </xdr:to>
    <xdr:cxnSp macro="">
      <xdr:nvCxnSpPr>
        <xdr:cNvPr id="739" name="直線コネクタ 738"/>
        <xdr:cNvCxnSpPr/>
      </xdr:nvCxnSpPr>
      <xdr:spPr>
        <a:xfrm flipV="1">
          <a:off x="22159595" y="5368925"/>
          <a:ext cx="1269"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652</xdr:rowOff>
    </xdr:from>
    <xdr:ext cx="534377" cy="259045"/>
    <xdr:sp macro="" textlink="">
      <xdr:nvSpPr>
        <xdr:cNvPr id="742" name="投資及び出資金最大値テキスト"/>
        <xdr:cNvSpPr txBox="1"/>
      </xdr:nvSpPr>
      <xdr:spPr>
        <a:xfrm>
          <a:off x="22212300" y="514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53975</xdr:rowOff>
    </xdr:from>
    <xdr:to>
      <xdr:col>116</xdr:col>
      <xdr:colOff>152400</xdr:colOff>
      <xdr:row>31</xdr:row>
      <xdr:rowOff>53975</xdr:rowOff>
    </xdr:to>
    <xdr:cxnSp macro="">
      <xdr:nvCxnSpPr>
        <xdr:cNvPr id="743" name="直線コネクタ 742"/>
        <xdr:cNvCxnSpPr/>
      </xdr:nvCxnSpPr>
      <xdr:spPr>
        <a:xfrm>
          <a:off x="22072600" y="536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138320</xdr:rowOff>
    </xdr:from>
    <xdr:ext cx="469744" cy="259045"/>
    <xdr:sp macro="" textlink="">
      <xdr:nvSpPr>
        <xdr:cNvPr id="745" name="投資及び出資金平均値テキスト"/>
        <xdr:cNvSpPr txBox="1"/>
      </xdr:nvSpPr>
      <xdr:spPr>
        <a:xfrm>
          <a:off x="22212300" y="6139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115443</xdr:rowOff>
    </xdr:from>
    <xdr:to>
      <xdr:col>116</xdr:col>
      <xdr:colOff>114300</xdr:colOff>
      <xdr:row>37</xdr:row>
      <xdr:rowOff>45593</xdr:rowOff>
    </xdr:to>
    <xdr:sp macro="" textlink="">
      <xdr:nvSpPr>
        <xdr:cNvPr id="746" name="フローチャート: 判断 745"/>
        <xdr:cNvSpPr/>
      </xdr:nvSpPr>
      <xdr:spPr>
        <a:xfrm>
          <a:off x="22110700" y="62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160274</xdr:rowOff>
    </xdr:from>
    <xdr:to>
      <xdr:col>112</xdr:col>
      <xdr:colOff>38100</xdr:colOff>
      <xdr:row>37</xdr:row>
      <xdr:rowOff>90424</xdr:rowOff>
    </xdr:to>
    <xdr:sp macro="" textlink="">
      <xdr:nvSpPr>
        <xdr:cNvPr id="748" name="フローチャート: 判断 747"/>
        <xdr:cNvSpPr/>
      </xdr:nvSpPr>
      <xdr:spPr>
        <a:xfrm>
          <a:off x="21272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106951</xdr:rowOff>
    </xdr:from>
    <xdr:ext cx="469744" cy="259045"/>
    <xdr:sp macro="" textlink="">
      <xdr:nvSpPr>
        <xdr:cNvPr id="749" name="テキスト ボックス 748"/>
        <xdr:cNvSpPr txBox="1"/>
      </xdr:nvSpPr>
      <xdr:spPr>
        <a:xfrm>
          <a:off x="21088428" y="610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5842</xdr:rowOff>
    </xdr:from>
    <xdr:to>
      <xdr:col>107</xdr:col>
      <xdr:colOff>101600</xdr:colOff>
      <xdr:row>37</xdr:row>
      <xdr:rowOff>107442</xdr:rowOff>
    </xdr:to>
    <xdr:sp macro="" textlink="">
      <xdr:nvSpPr>
        <xdr:cNvPr id="751" name="フローチャート: 判断 750"/>
        <xdr:cNvSpPr/>
      </xdr:nvSpPr>
      <xdr:spPr>
        <a:xfrm>
          <a:off x="20383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123969</xdr:rowOff>
    </xdr:from>
    <xdr:ext cx="469744" cy="259045"/>
    <xdr:sp macro="" textlink="">
      <xdr:nvSpPr>
        <xdr:cNvPr id="752" name="テキスト ボックス 751"/>
        <xdr:cNvSpPr txBox="1"/>
      </xdr:nvSpPr>
      <xdr:spPr>
        <a:xfrm>
          <a:off x="20199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44450</xdr:rowOff>
    </xdr:to>
    <xdr:cxnSp macro="">
      <xdr:nvCxnSpPr>
        <xdr:cNvPr id="753" name="直線コネクタ 752"/>
        <xdr:cNvCxnSpPr/>
      </xdr:nvCxnSpPr>
      <xdr:spPr>
        <a:xfrm>
          <a:off x="18656300" y="6724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35941</xdr:rowOff>
    </xdr:from>
    <xdr:to>
      <xdr:col>102</xdr:col>
      <xdr:colOff>165100</xdr:colOff>
      <xdr:row>37</xdr:row>
      <xdr:rowOff>137541</xdr:rowOff>
    </xdr:to>
    <xdr:sp macro="" textlink="">
      <xdr:nvSpPr>
        <xdr:cNvPr id="754" name="フローチャート: 判断 753"/>
        <xdr:cNvSpPr/>
      </xdr:nvSpPr>
      <xdr:spPr>
        <a:xfrm>
          <a:off x="19494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154068</xdr:rowOff>
    </xdr:from>
    <xdr:ext cx="469744" cy="259045"/>
    <xdr:sp macro="" textlink="">
      <xdr:nvSpPr>
        <xdr:cNvPr id="755" name="テキスト ボックス 754"/>
        <xdr:cNvSpPr txBox="1"/>
      </xdr:nvSpPr>
      <xdr:spPr>
        <a:xfrm>
          <a:off x="19310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69977</xdr:rowOff>
    </xdr:from>
    <xdr:to>
      <xdr:col>98</xdr:col>
      <xdr:colOff>38100</xdr:colOff>
      <xdr:row>38</xdr:row>
      <xdr:rowOff>127</xdr:rowOff>
    </xdr:to>
    <xdr:sp macro="" textlink="">
      <xdr:nvSpPr>
        <xdr:cNvPr id="756" name="フローチャート: 判断 755"/>
        <xdr:cNvSpPr/>
      </xdr:nvSpPr>
      <xdr:spPr>
        <a:xfrm>
          <a:off x="18605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16654</xdr:rowOff>
    </xdr:from>
    <xdr:ext cx="469744" cy="259045"/>
    <xdr:sp macro="" textlink="">
      <xdr:nvSpPr>
        <xdr:cNvPr id="757" name="テキスト ボックス 756"/>
        <xdr:cNvSpPr txBox="1"/>
      </xdr:nvSpPr>
      <xdr:spPr>
        <a:xfrm>
          <a:off x="18421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1" name="楕円 770"/>
        <xdr:cNvSpPr/>
      </xdr:nvSpPr>
      <xdr:spPr>
        <a:xfrm>
          <a:off x="18605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79519</xdr:rowOff>
    </xdr:from>
    <xdr:ext cx="313932" cy="259045"/>
    <xdr:sp macro="" textlink="">
      <xdr:nvSpPr>
        <xdr:cNvPr id="772" name="テキスト ボックス 771"/>
        <xdr:cNvSpPr txBox="1"/>
      </xdr:nvSpPr>
      <xdr:spPr>
        <a:xfrm>
          <a:off x="18499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3" name="直線コネクタ 782"/>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4" name="テキスト ボックス 783"/>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7" name="直線コネクタ 786"/>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8" name="テキスト ボックス 787"/>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36430</xdr:rowOff>
    </xdr:from>
    <xdr:to>
      <xdr:col>116</xdr:col>
      <xdr:colOff>62864</xdr:colOff>
      <xdr:row>58</xdr:row>
      <xdr:rowOff>25057</xdr:rowOff>
    </xdr:to>
    <xdr:cxnSp macro="">
      <xdr:nvCxnSpPr>
        <xdr:cNvPr id="792" name="直線コネクタ 791"/>
        <xdr:cNvCxnSpPr/>
      </xdr:nvCxnSpPr>
      <xdr:spPr>
        <a:xfrm flipV="1">
          <a:off x="22159595" y="8780380"/>
          <a:ext cx="1269" cy="1188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28884</xdr:rowOff>
    </xdr:from>
    <xdr:ext cx="249299" cy="259045"/>
    <xdr:sp macro="" textlink="">
      <xdr:nvSpPr>
        <xdr:cNvPr id="793" name="貸付金最小値テキスト"/>
        <xdr:cNvSpPr txBox="1"/>
      </xdr:nvSpPr>
      <xdr:spPr>
        <a:xfrm>
          <a:off x="22212300" y="9972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25057</xdr:rowOff>
    </xdr:from>
    <xdr:to>
      <xdr:col>116</xdr:col>
      <xdr:colOff>152400</xdr:colOff>
      <xdr:row>58</xdr:row>
      <xdr:rowOff>25057</xdr:rowOff>
    </xdr:to>
    <xdr:cxnSp macro="">
      <xdr:nvCxnSpPr>
        <xdr:cNvPr id="794" name="直線コネクタ 793"/>
        <xdr:cNvCxnSpPr/>
      </xdr:nvCxnSpPr>
      <xdr:spPr>
        <a:xfrm>
          <a:off x="22072600" y="996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154557</xdr:rowOff>
    </xdr:from>
    <xdr:ext cx="534377" cy="259045"/>
    <xdr:sp macro="" textlink="">
      <xdr:nvSpPr>
        <xdr:cNvPr id="795" name="貸付金最大値テキスト"/>
        <xdr:cNvSpPr txBox="1"/>
      </xdr:nvSpPr>
      <xdr:spPr>
        <a:xfrm>
          <a:off x="22212300" y="8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36430</xdr:rowOff>
    </xdr:from>
    <xdr:to>
      <xdr:col>116</xdr:col>
      <xdr:colOff>152400</xdr:colOff>
      <xdr:row>51</xdr:row>
      <xdr:rowOff>36430</xdr:rowOff>
    </xdr:to>
    <xdr:cxnSp macro="">
      <xdr:nvCxnSpPr>
        <xdr:cNvPr id="796" name="直線コネクタ 795"/>
        <xdr:cNvCxnSpPr/>
      </xdr:nvCxnSpPr>
      <xdr:spPr>
        <a:xfrm>
          <a:off x="22072600" y="878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2083</xdr:rowOff>
    </xdr:from>
    <xdr:to>
      <xdr:col>116</xdr:col>
      <xdr:colOff>63500</xdr:colOff>
      <xdr:row>58</xdr:row>
      <xdr:rowOff>2540</xdr:rowOff>
    </xdr:to>
    <xdr:cxnSp macro="">
      <xdr:nvCxnSpPr>
        <xdr:cNvPr id="797" name="直線コネクタ 796"/>
        <xdr:cNvCxnSpPr/>
      </xdr:nvCxnSpPr>
      <xdr:spPr>
        <a:xfrm flipV="1">
          <a:off x="21323300" y="9946183"/>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53598</xdr:rowOff>
    </xdr:from>
    <xdr:ext cx="469744" cy="259045"/>
    <xdr:sp macro="" textlink="">
      <xdr:nvSpPr>
        <xdr:cNvPr id="798" name="貸付金平均値テキスト"/>
        <xdr:cNvSpPr txBox="1"/>
      </xdr:nvSpPr>
      <xdr:spPr>
        <a:xfrm>
          <a:off x="22212300" y="9483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30721</xdr:rowOff>
    </xdr:from>
    <xdr:to>
      <xdr:col>116</xdr:col>
      <xdr:colOff>114300</xdr:colOff>
      <xdr:row>56</xdr:row>
      <xdr:rowOff>132321</xdr:rowOff>
    </xdr:to>
    <xdr:sp macro="" textlink="">
      <xdr:nvSpPr>
        <xdr:cNvPr id="799" name="フローチャート: 判断 798"/>
        <xdr:cNvSpPr/>
      </xdr:nvSpPr>
      <xdr:spPr>
        <a:xfrm>
          <a:off x="22110700" y="963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xdr:rowOff>
    </xdr:from>
    <xdr:to>
      <xdr:col>111</xdr:col>
      <xdr:colOff>177800</xdr:colOff>
      <xdr:row>58</xdr:row>
      <xdr:rowOff>2711</xdr:rowOff>
    </xdr:to>
    <xdr:cxnSp macro="">
      <xdr:nvCxnSpPr>
        <xdr:cNvPr id="800" name="直線コネクタ 799"/>
        <xdr:cNvCxnSpPr/>
      </xdr:nvCxnSpPr>
      <xdr:spPr>
        <a:xfrm flipV="1">
          <a:off x="20434300" y="9946640"/>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29064</xdr:rowOff>
    </xdr:from>
    <xdr:to>
      <xdr:col>112</xdr:col>
      <xdr:colOff>38100</xdr:colOff>
      <xdr:row>56</xdr:row>
      <xdr:rowOff>130664</xdr:rowOff>
    </xdr:to>
    <xdr:sp macro="" textlink="">
      <xdr:nvSpPr>
        <xdr:cNvPr id="801" name="フローチャート: 判断 800"/>
        <xdr:cNvSpPr/>
      </xdr:nvSpPr>
      <xdr:spPr>
        <a:xfrm>
          <a:off x="212725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147191</xdr:rowOff>
    </xdr:from>
    <xdr:ext cx="469744" cy="259045"/>
    <xdr:sp macro="" textlink="">
      <xdr:nvSpPr>
        <xdr:cNvPr id="802" name="テキスト ボックス 801"/>
        <xdr:cNvSpPr txBox="1"/>
      </xdr:nvSpPr>
      <xdr:spPr>
        <a:xfrm>
          <a:off x="21088428" y="940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2711</xdr:rowOff>
    </xdr:from>
    <xdr:to>
      <xdr:col>107</xdr:col>
      <xdr:colOff>50800</xdr:colOff>
      <xdr:row>58</xdr:row>
      <xdr:rowOff>2825</xdr:rowOff>
    </xdr:to>
    <xdr:cxnSp macro="">
      <xdr:nvCxnSpPr>
        <xdr:cNvPr id="803" name="直線コネクタ 802"/>
        <xdr:cNvCxnSpPr/>
      </xdr:nvCxnSpPr>
      <xdr:spPr>
        <a:xfrm flipV="1">
          <a:off x="19545300" y="994681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31521</xdr:rowOff>
    </xdr:from>
    <xdr:to>
      <xdr:col>107</xdr:col>
      <xdr:colOff>101600</xdr:colOff>
      <xdr:row>56</xdr:row>
      <xdr:rowOff>133121</xdr:rowOff>
    </xdr:to>
    <xdr:sp macro="" textlink="">
      <xdr:nvSpPr>
        <xdr:cNvPr id="804" name="フローチャート: 判断 803"/>
        <xdr:cNvSpPr/>
      </xdr:nvSpPr>
      <xdr:spPr>
        <a:xfrm>
          <a:off x="20383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149648</xdr:rowOff>
    </xdr:from>
    <xdr:ext cx="469744" cy="259045"/>
    <xdr:sp macro="" textlink="">
      <xdr:nvSpPr>
        <xdr:cNvPr id="805" name="テキスト ボックス 804"/>
        <xdr:cNvSpPr txBox="1"/>
      </xdr:nvSpPr>
      <xdr:spPr>
        <a:xfrm>
          <a:off x="20199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2825</xdr:rowOff>
    </xdr:from>
    <xdr:to>
      <xdr:col>102</xdr:col>
      <xdr:colOff>114300</xdr:colOff>
      <xdr:row>58</xdr:row>
      <xdr:rowOff>12884</xdr:rowOff>
    </xdr:to>
    <xdr:cxnSp macro="">
      <xdr:nvCxnSpPr>
        <xdr:cNvPr id="806" name="直線コネクタ 805"/>
        <xdr:cNvCxnSpPr/>
      </xdr:nvCxnSpPr>
      <xdr:spPr>
        <a:xfrm flipV="1">
          <a:off x="18656300" y="9946925"/>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47752</xdr:rowOff>
    </xdr:from>
    <xdr:to>
      <xdr:col>102</xdr:col>
      <xdr:colOff>165100</xdr:colOff>
      <xdr:row>56</xdr:row>
      <xdr:rowOff>149352</xdr:rowOff>
    </xdr:to>
    <xdr:sp macro="" textlink="">
      <xdr:nvSpPr>
        <xdr:cNvPr id="807" name="フローチャート: 判断 806"/>
        <xdr:cNvSpPr/>
      </xdr:nvSpPr>
      <xdr:spPr>
        <a:xfrm>
          <a:off x="19494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165879</xdr:rowOff>
    </xdr:from>
    <xdr:ext cx="469744" cy="259045"/>
    <xdr:sp macro="" textlink="">
      <xdr:nvSpPr>
        <xdr:cNvPr id="808" name="テキスト ボックス 807"/>
        <xdr:cNvSpPr txBox="1"/>
      </xdr:nvSpPr>
      <xdr:spPr>
        <a:xfrm>
          <a:off x="19310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89</xdr:rowOff>
    </xdr:from>
    <xdr:to>
      <xdr:col>98</xdr:col>
      <xdr:colOff>38100</xdr:colOff>
      <xdr:row>56</xdr:row>
      <xdr:rowOff>101689</xdr:rowOff>
    </xdr:to>
    <xdr:sp macro="" textlink="">
      <xdr:nvSpPr>
        <xdr:cNvPr id="809" name="フローチャート: 判断 808"/>
        <xdr:cNvSpPr/>
      </xdr:nvSpPr>
      <xdr:spPr>
        <a:xfrm>
          <a:off x="18605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118216</xdr:rowOff>
    </xdr:from>
    <xdr:ext cx="469744" cy="259045"/>
    <xdr:sp macro="" textlink="">
      <xdr:nvSpPr>
        <xdr:cNvPr id="810" name="テキスト ボックス 809"/>
        <xdr:cNvSpPr txBox="1"/>
      </xdr:nvSpPr>
      <xdr:spPr>
        <a:xfrm>
          <a:off x="18421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122733</xdr:rowOff>
    </xdr:from>
    <xdr:to>
      <xdr:col>116</xdr:col>
      <xdr:colOff>114300</xdr:colOff>
      <xdr:row>58</xdr:row>
      <xdr:rowOff>52883</xdr:rowOff>
    </xdr:to>
    <xdr:sp macro="" textlink="">
      <xdr:nvSpPr>
        <xdr:cNvPr id="816" name="楕円 815"/>
        <xdr:cNvSpPr/>
      </xdr:nvSpPr>
      <xdr:spPr>
        <a:xfrm>
          <a:off x="22110700" y="989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37660</xdr:rowOff>
    </xdr:from>
    <xdr:ext cx="378565" cy="259045"/>
    <xdr:sp macro="" textlink="">
      <xdr:nvSpPr>
        <xdr:cNvPr id="817" name="貸付金該当値テキスト"/>
        <xdr:cNvSpPr txBox="1"/>
      </xdr:nvSpPr>
      <xdr:spPr>
        <a:xfrm>
          <a:off x="22212300" y="9810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123190</xdr:rowOff>
    </xdr:from>
    <xdr:to>
      <xdr:col>112</xdr:col>
      <xdr:colOff>38100</xdr:colOff>
      <xdr:row>58</xdr:row>
      <xdr:rowOff>53340</xdr:rowOff>
    </xdr:to>
    <xdr:sp macro="" textlink="">
      <xdr:nvSpPr>
        <xdr:cNvPr id="818" name="楕円 817"/>
        <xdr:cNvSpPr/>
      </xdr:nvSpPr>
      <xdr:spPr>
        <a:xfrm>
          <a:off x="21272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44467</xdr:rowOff>
    </xdr:from>
    <xdr:ext cx="378565" cy="259045"/>
    <xdr:sp macro="" textlink="">
      <xdr:nvSpPr>
        <xdr:cNvPr id="819" name="テキスト ボックス 818"/>
        <xdr:cNvSpPr txBox="1"/>
      </xdr:nvSpPr>
      <xdr:spPr>
        <a:xfrm>
          <a:off x="21134017" y="9988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123361</xdr:rowOff>
    </xdr:from>
    <xdr:to>
      <xdr:col>107</xdr:col>
      <xdr:colOff>101600</xdr:colOff>
      <xdr:row>58</xdr:row>
      <xdr:rowOff>53511</xdr:rowOff>
    </xdr:to>
    <xdr:sp macro="" textlink="">
      <xdr:nvSpPr>
        <xdr:cNvPr id="820" name="楕円 819"/>
        <xdr:cNvSpPr/>
      </xdr:nvSpPr>
      <xdr:spPr>
        <a:xfrm>
          <a:off x="20383500" y="98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44638</xdr:rowOff>
    </xdr:from>
    <xdr:ext cx="378565" cy="259045"/>
    <xdr:sp macro="" textlink="">
      <xdr:nvSpPr>
        <xdr:cNvPr id="821" name="テキスト ボックス 820"/>
        <xdr:cNvSpPr txBox="1"/>
      </xdr:nvSpPr>
      <xdr:spPr>
        <a:xfrm>
          <a:off x="20245017" y="9988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123475</xdr:rowOff>
    </xdr:from>
    <xdr:to>
      <xdr:col>102</xdr:col>
      <xdr:colOff>165100</xdr:colOff>
      <xdr:row>58</xdr:row>
      <xdr:rowOff>53625</xdr:rowOff>
    </xdr:to>
    <xdr:sp macro="" textlink="">
      <xdr:nvSpPr>
        <xdr:cNvPr id="822" name="楕円 821"/>
        <xdr:cNvSpPr/>
      </xdr:nvSpPr>
      <xdr:spPr>
        <a:xfrm>
          <a:off x="19494500" y="989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44752</xdr:rowOff>
    </xdr:from>
    <xdr:ext cx="378565" cy="259045"/>
    <xdr:sp macro="" textlink="">
      <xdr:nvSpPr>
        <xdr:cNvPr id="823" name="テキスト ボックス 822"/>
        <xdr:cNvSpPr txBox="1"/>
      </xdr:nvSpPr>
      <xdr:spPr>
        <a:xfrm>
          <a:off x="19356017" y="9988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133534</xdr:rowOff>
    </xdr:from>
    <xdr:to>
      <xdr:col>98</xdr:col>
      <xdr:colOff>38100</xdr:colOff>
      <xdr:row>58</xdr:row>
      <xdr:rowOff>63684</xdr:rowOff>
    </xdr:to>
    <xdr:sp macro="" textlink="">
      <xdr:nvSpPr>
        <xdr:cNvPr id="824" name="楕円 823"/>
        <xdr:cNvSpPr/>
      </xdr:nvSpPr>
      <xdr:spPr>
        <a:xfrm>
          <a:off x="18605500" y="990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54811</xdr:rowOff>
    </xdr:from>
    <xdr:ext cx="378565" cy="259045"/>
    <xdr:sp macro="" textlink="">
      <xdr:nvSpPr>
        <xdr:cNvPr id="825" name="テキスト ボックス 824"/>
        <xdr:cNvSpPr txBox="1"/>
      </xdr:nvSpPr>
      <xdr:spPr>
        <a:xfrm>
          <a:off x="18467017" y="999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96815</xdr:rowOff>
    </xdr:from>
    <xdr:to>
      <xdr:col>116</xdr:col>
      <xdr:colOff>62864</xdr:colOff>
      <xdr:row>79</xdr:row>
      <xdr:rowOff>3180</xdr:rowOff>
    </xdr:to>
    <xdr:cxnSp macro="">
      <xdr:nvCxnSpPr>
        <xdr:cNvPr id="848" name="直線コネクタ 847"/>
        <xdr:cNvCxnSpPr/>
      </xdr:nvCxnSpPr>
      <xdr:spPr>
        <a:xfrm flipV="1">
          <a:off x="22159595" y="12098315"/>
          <a:ext cx="1269" cy="1449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7007</xdr:rowOff>
    </xdr:from>
    <xdr:ext cx="534377" cy="259045"/>
    <xdr:sp macro="" textlink="">
      <xdr:nvSpPr>
        <xdr:cNvPr id="849" name="繰出金最小値テキスト"/>
        <xdr:cNvSpPr txBox="1"/>
      </xdr:nvSpPr>
      <xdr:spPr>
        <a:xfrm>
          <a:off x="22212300" y="1355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3180</xdr:rowOff>
    </xdr:from>
    <xdr:to>
      <xdr:col>116</xdr:col>
      <xdr:colOff>152400</xdr:colOff>
      <xdr:row>79</xdr:row>
      <xdr:rowOff>3180</xdr:rowOff>
    </xdr:to>
    <xdr:cxnSp macro="">
      <xdr:nvCxnSpPr>
        <xdr:cNvPr id="850" name="直線コネクタ 849"/>
        <xdr:cNvCxnSpPr/>
      </xdr:nvCxnSpPr>
      <xdr:spPr>
        <a:xfrm>
          <a:off x="22072600" y="1354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43492</xdr:rowOff>
    </xdr:from>
    <xdr:ext cx="534377" cy="259045"/>
    <xdr:sp macro="" textlink="">
      <xdr:nvSpPr>
        <xdr:cNvPr id="851" name="繰出金最大値テキスト"/>
        <xdr:cNvSpPr txBox="1"/>
      </xdr:nvSpPr>
      <xdr:spPr>
        <a:xfrm>
          <a:off x="22212300" y="1187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96815</xdr:rowOff>
    </xdr:from>
    <xdr:to>
      <xdr:col>116</xdr:col>
      <xdr:colOff>152400</xdr:colOff>
      <xdr:row>70</xdr:row>
      <xdr:rowOff>96815</xdr:rowOff>
    </xdr:to>
    <xdr:cxnSp macro="">
      <xdr:nvCxnSpPr>
        <xdr:cNvPr id="852" name="直線コネクタ 851"/>
        <xdr:cNvCxnSpPr/>
      </xdr:nvCxnSpPr>
      <xdr:spPr>
        <a:xfrm>
          <a:off x="22072600" y="120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5100</xdr:rowOff>
    </xdr:from>
    <xdr:to>
      <xdr:col>116</xdr:col>
      <xdr:colOff>63500</xdr:colOff>
      <xdr:row>75</xdr:row>
      <xdr:rowOff>75006</xdr:rowOff>
    </xdr:to>
    <xdr:cxnSp macro="">
      <xdr:nvCxnSpPr>
        <xdr:cNvPr id="853" name="直線コネクタ 852"/>
        <xdr:cNvCxnSpPr/>
      </xdr:nvCxnSpPr>
      <xdr:spPr>
        <a:xfrm flipV="1">
          <a:off x="21323300" y="12863850"/>
          <a:ext cx="838200" cy="6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55176</xdr:rowOff>
    </xdr:from>
    <xdr:ext cx="534377" cy="259045"/>
    <xdr:sp macro="" textlink="">
      <xdr:nvSpPr>
        <xdr:cNvPr id="854" name="繰出金平均値テキスト"/>
        <xdr:cNvSpPr txBox="1"/>
      </xdr:nvSpPr>
      <xdr:spPr>
        <a:xfrm>
          <a:off x="22212300" y="1257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32299</xdr:rowOff>
    </xdr:from>
    <xdr:to>
      <xdr:col>116</xdr:col>
      <xdr:colOff>114300</xdr:colOff>
      <xdr:row>74</xdr:row>
      <xdr:rowOff>133899</xdr:rowOff>
    </xdr:to>
    <xdr:sp macro="" textlink="">
      <xdr:nvSpPr>
        <xdr:cNvPr id="855" name="フローチャート: 判断 854"/>
        <xdr:cNvSpPr/>
      </xdr:nvSpPr>
      <xdr:spPr>
        <a:xfrm>
          <a:off x="22110700" y="1271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75006</xdr:rowOff>
    </xdr:from>
    <xdr:to>
      <xdr:col>111</xdr:col>
      <xdr:colOff>177800</xdr:colOff>
      <xdr:row>75</xdr:row>
      <xdr:rowOff>86162</xdr:rowOff>
    </xdr:to>
    <xdr:cxnSp macro="">
      <xdr:nvCxnSpPr>
        <xdr:cNvPr id="856" name="直線コネクタ 855"/>
        <xdr:cNvCxnSpPr/>
      </xdr:nvCxnSpPr>
      <xdr:spPr>
        <a:xfrm flipV="1">
          <a:off x="20434300" y="12933756"/>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63388</xdr:rowOff>
    </xdr:from>
    <xdr:to>
      <xdr:col>112</xdr:col>
      <xdr:colOff>38100</xdr:colOff>
      <xdr:row>74</xdr:row>
      <xdr:rowOff>164988</xdr:rowOff>
    </xdr:to>
    <xdr:sp macro="" textlink="">
      <xdr:nvSpPr>
        <xdr:cNvPr id="857" name="フローチャート: 判断 856"/>
        <xdr:cNvSpPr/>
      </xdr:nvSpPr>
      <xdr:spPr>
        <a:xfrm>
          <a:off x="212725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10065</xdr:rowOff>
    </xdr:from>
    <xdr:ext cx="534377" cy="259045"/>
    <xdr:sp macro="" textlink="">
      <xdr:nvSpPr>
        <xdr:cNvPr id="858" name="テキスト ボックス 857"/>
        <xdr:cNvSpPr txBox="1"/>
      </xdr:nvSpPr>
      <xdr:spPr>
        <a:xfrm>
          <a:off x="21056111" y="1252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109205</xdr:rowOff>
    </xdr:from>
    <xdr:to>
      <xdr:col>107</xdr:col>
      <xdr:colOff>50800</xdr:colOff>
      <xdr:row>75</xdr:row>
      <xdr:rowOff>86162</xdr:rowOff>
    </xdr:to>
    <xdr:cxnSp macro="">
      <xdr:nvCxnSpPr>
        <xdr:cNvPr id="859" name="直線コネクタ 858"/>
        <xdr:cNvCxnSpPr/>
      </xdr:nvCxnSpPr>
      <xdr:spPr>
        <a:xfrm>
          <a:off x="19545300" y="12453605"/>
          <a:ext cx="889000" cy="49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122641</xdr:rowOff>
    </xdr:from>
    <xdr:to>
      <xdr:col>107</xdr:col>
      <xdr:colOff>101600</xdr:colOff>
      <xdr:row>75</xdr:row>
      <xdr:rowOff>52791</xdr:rowOff>
    </xdr:to>
    <xdr:sp macro="" textlink="">
      <xdr:nvSpPr>
        <xdr:cNvPr id="860" name="フローチャート: 判断 859"/>
        <xdr:cNvSpPr/>
      </xdr:nvSpPr>
      <xdr:spPr>
        <a:xfrm>
          <a:off x="20383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69318</xdr:rowOff>
    </xdr:from>
    <xdr:ext cx="534377" cy="259045"/>
    <xdr:sp macro="" textlink="">
      <xdr:nvSpPr>
        <xdr:cNvPr id="861" name="テキスト ボックス 860"/>
        <xdr:cNvSpPr txBox="1"/>
      </xdr:nvSpPr>
      <xdr:spPr>
        <a:xfrm>
          <a:off x="20167111" y="125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123469</xdr:rowOff>
    </xdr:from>
    <xdr:to>
      <xdr:col>102</xdr:col>
      <xdr:colOff>114300</xdr:colOff>
      <xdr:row>72</xdr:row>
      <xdr:rowOff>109205</xdr:rowOff>
    </xdr:to>
    <xdr:cxnSp macro="">
      <xdr:nvCxnSpPr>
        <xdr:cNvPr id="862" name="直線コネクタ 861"/>
        <xdr:cNvCxnSpPr/>
      </xdr:nvCxnSpPr>
      <xdr:spPr>
        <a:xfrm>
          <a:off x="18656300" y="12296419"/>
          <a:ext cx="889000" cy="15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64577</xdr:rowOff>
    </xdr:from>
    <xdr:to>
      <xdr:col>102</xdr:col>
      <xdr:colOff>165100</xdr:colOff>
      <xdr:row>71</xdr:row>
      <xdr:rowOff>166177</xdr:rowOff>
    </xdr:to>
    <xdr:sp macro="" textlink="">
      <xdr:nvSpPr>
        <xdr:cNvPr id="863" name="フローチャート: 判断 862"/>
        <xdr:cNvSpPr/>
      </xdr:nvSpPr>
      <xdr:spPr>
        <a:xfrm>
          <a:off x="19494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11254</xdr:rowOff>
    </xdr:from>
    <xdr:ext cx="534377" cy="259045"/>
    <xdr:sp macro="" textlink="">
      <xdr:nvSpPr>
        <xdr:cNvPr id="864" name="テキスト ボックス 863"/>
        <xdr:cNvSpPr txBox="1"/>
      </xdr:nvSpPr>
      <xdr:spPr>
        <a:xfrm>
          <a:off x="19278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100833</xdr:rowOff>
    </xdr:from>
    <xdr:to>
      <xdr:col>98</xdr:col>
      <xdr:colOff>38100</xdr:colOff>
      <xdr:row>74</xdr:row>
      <xdr:rowOff>30983</xdr:rowOff>
    </xdr:to>
    <xdr:sp macro="" textlink="">
      <xdr:nvSpPr>
        <xdr:cNvPr id="865" name="フローチャート: 判断 864"/>
        <xdr:cNvSpPr/>
      </xdr:nvSpPr>
      <xdr:spPr>
        <a:xfrm>
          <a:off x="18605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22110</xdr:rowOff>
    </xdr:from>
    <xdr:ext cx="534377" cy="259045"/>
    <xdr:sp macro="" textlink="">
      <xdr:nvSpPr>
        <xdr:cNvPr id="866" name="テキスト ボックス 865"/>
        <xdr:cNvSpPr txBox="1"/>
      </xdr:nvSpPr>
      <xdr:spPr>
        <a:xfrm>
          <a:off x="18389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125750</xdr:rowOff>
    </xdr:from>
    <xdr:to>
      <xdr:col>116</xdr:col>
      <xdr:colOff>114300</xdr:colOff>
      <xdr:row>75</xdr:row>
      <xdr:rowOff>55900</xdr:rowOff>
    </xdr:to>
    <xdr:sp macro="" textlink="">
      <xdr:nvSpPr>
        <xdr:cNvPr id="872" name="楕円 871"/>
        <xdr:cNvSpPr/>
      </xdr:nvSpPr>
      <xdr:spPr>
        <a:xfrm>
          <a:off x="22110700" y="128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104177</xdr:rowOff>
    </xdr:from>
    <xdr:ext cx="534377" cy="259045"/>
    <xdr:sp macro="" textlink="">
      <xdr:nvSpPr>
        <xdr:cNvPr id="873" name="繰出金該当値テキスト"/>
        <xdr:cNvSpPr txBox="1"/>
      </xdr:nvSpPr>
      <xdr:spPr>
        <a:xfrm>
          <a:off x="22212300" y="1279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24206</xdr:rowOff>
    </xdr:from>
    <xdr:to>
      <xdr:col>112</xdr:col>
      <xdr:colOff>38100</xdr:colOff>
      <xdr:row>75</xdr:row>
      <xdr:rowOff>125806</xdr:rowOff>
    </xdr:to>
    <xdr:sp macro="" textlink="">
      <xdr:nvSpPr>
        <xdr:cNvPr id="874" name="楕円 873"/>
        <xdr:cNvSpPr/>
      </xdr:nvSpPr>
      <xdr:spPr>
        <a:xfrm>
          <a:off x="21272500" y="128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116933</xdr:rowOff>
    </xdr:from>
    <xdr:ext cx="534377" cy="259045"/>
    <xdr:sp macro="" textlink="">
      <xdr:nvSpPr>
        <xdr:cNvPr id="875" name="テキスト ボックス 874"/>
        <xdr:cNvSpPr txBox="1"/>
      </xdr:nvSpPr>
      <xdr:spPr>
        <a:xfrm>
          <a:off x="21056111" y="1297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35362</xdr:rowOff>
    </xdr:from>
    <xdr:to>
      <xdr:col>107</xdr:col>
      <xdr:colOff>101600</xdr:colOff>
      <xdr:row>75</xdr:row>
      <xdr:rowOff>136962</xdr:rowOff>
    </xdr:to>
    <xdr:sp macro="" textlink="">
      <xdr:nvSpPr>
        <xdr:cNvPr id="876" name="楕円 875"/>
        <xdr:cNvSpPr/>
      </xdr:nvSpPr>
      <xdr:spPr>
        <a:xfrm>
          <a:off x="203835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128089</xdr:rowOff>
    </xdr:from>
    <xdr:ext cx="534377" cy="259045"/>
    <xdr:sp macro="" textlink="">
      <xdr:nvSpPr>
        <xdr:cNvPr id="877" name="テキスト ボックス 876"/>
        <xdr:cNvSpPr txBox="1"/>
      </xdr:nvSpPr>
      <xdr:spPr>
        <a:xfrm>
          <a:off x="20167111" y="129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58405</xdr:rowOff>
    </xdr:from>
    <xdr:to>
      <xdr:col>102</xdr:col>
      <xdr:colOff>165100</xdr:colOff>
      <xdr:row>72</xdr:row>
      <xdr:rowOff>160005</xdr:rowOff>
    </xdr:to>
    <xdr:sp macro="" textlink="">
      <xdr:nvSpPr>
        <xdr:cNvPr id="878" name="楕円 877"/>
        <xdr:cNvSpPr/>
      </xdr:nvSpPr>
      <xdr:spPr>
        <a:xfrm>
          <a:off x="19494500" y="124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151132</xdr:rowOff>
    </xdr:from>
    <xdr:ext cx="534377" cy="259045"/>
    <xdr:sp macro="" textlink="">
      <xdr:nvSpPr>
        <xdr:cNvPr id="879" name="テキスト ボックス 878"/>
        <xdr:cNvSpPr txBox="1"/>
      </xdr:nvSpPr>
      <xdr:spPr>
        <a:xfrm>
          <a:off x="19278111" y="124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72669</xdr:rowOff>
    </xdr:from>
    <xdr:to>
      <xdr:col>98</xdr:col>
      <xdr:colOff>38100</xdr:colOff>
      <xdr:row>72</xdr:row>
      <xdr:rowOff>2819</xdr:rowOff>
    </xdr:to>
    <xdr:sp macro="" textlink="">
      <xdr:nvSpPr>
        <xdr:cNvPr id="880" name="楕円 879"/>
        <xdr:cNvSpPr/>
      </xdr:nvSpPr>
      <xdr:spPr>
        <a:xfrm>
          <a:off x="18605500" y="1224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19346</xdr:rowOff>
    </xdr:from>
    <xdr:ext cx="534377" cy="259045"/>
    <xdr:sp macro="" textlink="">
      <xdr:nvSpPr>
        <xdr:cNvPr id="881" name="テキスト ボックス 880"/>
        <xdr:cNvSpPr txBox="1"/>
      </xdr:nvSpPr>
      <xdr:spPr>
        <a:xfrm>
          <a:off x="18389111" y="1202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類似団体平均を下回っているものの、扶助費や公債費は類似団体平均を上回る傾向が続いている。扶助費の割合を多く占めるものとして、児童手当や生活保護費が挙げられる。今後も支出の動向を注視しつつ、資格審査等の適正執行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光熱水費や物価の高騰により各公共施設の施設管理事業の増加により決算額が増加した。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昨年度同様に公共施設等の老朽化に伴う修繕に向けた公共施設整備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に積み立てを行ったが、依然として類似団体平均を下回る傾向が続いている。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今後も維持補修費や各施設の老朽化による修繕費の増加が予想されるため、修繕計画の見直しや類似施設の統廃合の検討など行うとともに、繰出金についても重点的に削減を図り、財源の確保に努める。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茨城県古河市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140,959
136,640
123.58
58,829,165
55,779,166
2,582,937
31,210,873
47,831,871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26.4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30843</xdr:rowOff>
    </xdr:from>
    <xdr:to>
      <xdr:col>24</xdr:col>
      <xdr:colOff>63500</xdr:colOff>
      <xdr:row>38</xdr:row>
      <xdr:rowOff>60234</xdr:rowOff>
    </xdr:to>
    <xdr:cxnSp macro="">
      <xdr:nvCxnSpPr>
        <xdr:cNvPr id="63" name="直線コネクタ 62"/>
        <xdr:cNvCxnSpPr/>
      </xdr:nvCxnSpPr>
      <xdr:spPr>
        <a:xfrm>
          <a:off x="3797300" y="65459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19793</xdr:rowOff>
    </xdr:from>
    <xdr:ext cx="469744" cy="259045"/>
    <xdr:sp macro="" textlink="">
      <xdr:nvSpPr>
        <xdr:cNvPr id="64" name="議会費平均値テキスト"/>
        <xdr:cNvSpPr txBox="1"/>
      </xdr:nvSpPr>
      <xdr:spPr>
        <a:xfrm>
          <a:off x="4686300" y="5849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30843</xdr:rowOff>
    </xdr:from>
    <xdr:to>
      <xdr:col>19</xdr:col>
      <xdr:colOff>177800</xdr:colOff>
      <xdr:row>38</xdr:row>
      <xdr:rowOff>107043</xdr:rowOff>
    </xdr:to>
    <xdr:cxnSp macro="">
      <xdr:nvCxnSpPr>
        <xdr:cNvPr id="66" name="直線コネクタ 65"/>
        <xdr:cNvCxnSpPr/>
      </xdr:nvCxnSpPr>
      <xdr:spPr>
        <a:xfrm flipV="1">
          <a:off x="2908300" y="65459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147700</xdr:rowOff>
    </xdr:from>
    <xdr:ext cx="469744" cy="259045"/>
    <xdr:sp macro="" textlink="">
      <xdr:nvSpPr>
        <xdr:cNvPr id="68" name="テキスト ボックス 67"/>
        <xdr:cNvSpPr txBox="1"/>
      </xdr:nvSpPr>
      <xdr:spPr>
        <a:xfrm>
          <a:off x="3562428" y="580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41728</xdr:rowOff>
    </xdr:from>
    <xdr:to>
      <xdr:col>15</xdr:col>
      <xdr:colOff>50800</xdr:colOff>
      <xdr:row>38</xdr:row>
      <xdr:rowOff>107043</xdr:rowOff>
    </xdr:to>
    <xdr:cxnSp macro="">
      <xdr:nvCxnSpPr>
        <xdr:cNvPr id="69" name="直線コネクタ 68"/>
        <xdr:cNvCxnSpPr/>
      </xdr:nvCxnSpPr>
      <xdr:spPr>
        <a:xfrm>
          <a:off x="2019300" y="65568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28501</xdr:rowOff>
    </xdr:from>
    <xdr:ext cx="469744" cy="259045"/>
    <xdr:sp macro="" textlink="">
      <xdr:nvSpPr>
        <xdr:cNvPr id="71" name="テキスト ボックス 70"/>
        <xdr:cNvSpPr txBox="1"/>
      </xdr:nvSpPr>
      <xdr:spPr>
        <a:xfrm>
          <a:off x="2673428" y="5857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41728</xdr:rowOff>
    </xdr:from>
    <xdr:to>
      <xdr:col>10</xdr:col>
      <xdr:colOff>114300</xdr:colOff>
      <xdr:row>38</xdr:row>
      <xdr:rowOff>89626</xdr:rowOff>
    </xdr:to>
    <xdr:cxnSp macro="">
      <xdr:nvCxnSpPr>
        <xdr:cNvPr id="72" name="直線コネクタ 71"/>
        <xdr:cNvCxnSpPr/>
      </xdr:nvCxnSpPr>
      <xdr:spPr>
        <a:xfrm flipV="1">
          <a:off x="1130300" y="6556828"/>
          <a:ext cx="889000" cy="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4" name="テキスト ボックス 73"/>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155320</xdr:rowOff>
    </xdr:from>
    <xdr:ext cx="469744" cy="259045"/>
    <xdr:sp macro="" textlink="">
      <xdr:nvSpPr>
        <xdr:cNvPr id="76" name="テキスト ボックス 75"/>
        <xdr:cNvSpPr txBox="1"/>
      </xdr:nvSpPr>
      <xdr:spPr>
        <a:xfrm>
          <a:off x="895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9434</xdr:rowOff>
    </xdr:from>
    <xdr:to>
      <xdr:col>24</xdr:col>
      <xdr:colOff>114300</xdr:colOff>
      <xdr:row>38</xdr:row>
      <xdr:rowOff>111034</xdr:rowOff>
    </xdr:to>
    <xdr:sp macro="" textlink="">
      <xdr:nvSpPr>
        <xdr:cNvPr id="82" name="楕円 81"/>
        <xdr:cNvSpPr/>
      </xdr:nvSpPr>
      <xdr:spPr>
        <a:xfrm>
          <a:off x="4584700" y="652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159311</xdr:rowOff>
    </xdr:from>
    <xdr:ext cx="469744" cy="259045"/>
    <xdr:sp macro="" textlink="">
      <xdr:nvSpPr>
        <xdr:cNvPr id="83" name="議会費該当値テキスト"/>
        <xdr:cNvSpPr txBox="1"/>
      </xdr:nvSpPr>
      <xdr:spPr>
        <a:xfrm>
          <a:off x="4686300" y="65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151493</xdr:rowOff>
    </xdr:from>
    <xdr:to>
      <xdr:col>20</xdr:col>
      <xdr:colOff>38100</xdr:colOff>
      <xdr:row>38</xdr:row>
      <xdr:rowOff>81643</xdr:rowOff>
    </xdr:to>
    <xdr:sp macro="" textlink="">
      <xdr:nvSpPr>
        <xdr:cNvPr id="84" name="楕円 83"/>
        <xdr:cNvSpPr/>
      </xdr:nvSpPr>
      <xdr:spPr>
        <a:xfrm>
          <a:off x="3746500" y="64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72770</xdr:rowOff>
    </xdr:from>
    <xdr:ext cx="469744" cy="259045"/>
    <xdr:sp macro="" textlink="">
      <xdr:nvSpPr>
        <xdr:cNvPr id="85" name="テキスト ボックス 84"/>
        <xdr:cNvSpPr txBox="1"/>
      </xdr:nvSpPr>
      <xdr:spPr>
        <a:xfrm>
          <a:off x="3562428"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56243</xdr:rowOff>
    </xdr:from>
    <xdr:to>
      <xdr:col>15</xdr:col>
      <xdr:colOff>101600</xdr:colOff>
      <xdr:row>38</xdr:row>
      <xdr:rowOff>157843</xdr:rowOff>
    </xdr:to>
    <xdr:sp macro="" textlink="">
      <xdr:nvSpPr>
        <xdr:cNvPr id="86" name="楕円 85"/>
        <xdr:cNvSpPr/>
      </xdr:nvSpPr>
      <xdr:spPr>
        <a:xfrm>
          <a:off x="28575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148970</xdr:rowOff>
    </xdr:from>
    <xdr:ext cx="469744" cy="259045"/>
    <xdr:sp macro="" textlink="">
      <xdr:nvSpPr>
        <xdr:cNvPr id="87" name="テキスト ボックス 86"/>
        <xdr:cNvSpPr txBox="1"/>
      </xdr:nvSpPr>
      <xdr:spPr>
        <a:xfrm>
          <a:off x="2673428" y="666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162378</xdr:rowOff>
    </xdr:from>
    <xdr:to>
      <xdr:col>10</xdr:col>
      <xdr:colOff>165100</xdr:colOff>
      <xdr:row>38</xdr:row>
      <xdr:rowOff>92528</xdr:rowOff>
    </xdr:to>
    <xdr:sp macro="" textlink="">
      <xdr:nvSpPr>
        <xdr:cNvPr id="88" name="楕円 87"/>
        <xdr:cNvSpPr/>
      </xdr:nvSpPr>
      <xdr:spPr>
        <a:xfrm>
          <a:off x="1968500" y="650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83655</xdr:rowOff>
    </xdr:from>
    <xdr:ext cx="469744" cy="259045"/>
    <xdr:sp macro="" textlink="">
      <xdr:nvSpPr>
        <xdr:cNvPr id="89" name="テキスト ボックス 88"/>
        <xdr:cNvSpPr txBox="1"/>
      </xdr:nvSpPr>
      <xdr:spPr>
        <a:xfrm>
          <a:off x="1784428" y="659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38826</xdr:rowOff>
    </xdr:from>
    <xdr:to>
      <xdr:col>6</xdr:col>
      <xdr:colOff>38100</xdr:colOff>
      <xdr:row>38</xdr:row>
      <xdr:rowOff>140426</xdr:rowOff>
    </xdr:to>
    <xdr:sp macro="" textlink="">
      <xdr:nvSpPr>
        <xdr:cNvPr id="90" name="楕円 89"/>
        <xdr:cNvSpPr/>
      </xdr:nvSpPr>
      <xdr:spPr>
        <a:xfrm>
          <a:off x="1079500" y="6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131553</xdr:rowOff>
    </xdr:from>
    <xdr:ext cx="469744" cy="259045"/>
    <xdr:sp macro="" textlink="">
      <xdr:nvSpPr>
        <xdr:cNvPr id="91" name="テキスト ボックス 90"/>
        <xdr:cNvSpPr txBox="1"/>
      </xdr:nvSpPr>
      <xdr:spPr>
        <a:xfrm>
          <a:off x="895428" y="664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34582</xdr:rowOff>
    </xdr:from>
    <xdr:to>
      <xdr:col>24</xdr:col>
      <xdr:colOff>63500</xdr:colOff>
      <xdr:row>57</xdr:row>
      <xdr:rowOff>43700</xdr:rowOff>
    </xdr:to>
    <xdr:cxnSp macro="">
      <xdr:nvCxnSpPr>
        <xdr:cNvPr id="121" name="直線コネクタ 120"/>
        <xdr:cNvCxnSpPr/>
      </xdr:nvCxnSpPr>
      <xdr:spPr>
        <a:xfrm flipV="1">
          <a:off x="3797300" y="9807232"/>
          <a:ext cx="838200" cy="9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118249</xdr:rowOff>
    </xdr:from>
    <xdr:to>
      <xdr:col>19</xdr:col>
      <xdr:colOff>177800</xdr:colOff>
      <xdr:row>57</xdr:row>
      <xdr:rowOff>43700</xdr:rowOff>
    </xdr:to>
    <xdr:cxnSp macro="">
      <xdr:nvCxnSpPr>
        <xdr:cNvPr id="124" name="直線コネクタ 123"/>
        <xdr:cNvCxnSpPr/>
      </xdr:nvCxnSpPr>
      <xdr:spPr>
        <a:xfrm>
          <a:off x="2908300" y="8690749"/>
          <a:ext cx="889000" cy="112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118249</xdr:rowOff>
    </xdr:from>
    <xdr:to>
      <xdr:col>15</xdr:col>
      <xdr:colOff>50800</xdr:colOff>
      <xdr:row>58</xdr:row>
      <xdr:rowOff>148145</xdr:rowOff>
    </xdr:to>
    <xdr:cxnSp macro="">
      <xdr:nvCxnSpPr>
        <xdr:cNvPr id="127" name="直線コネクタ 126"/>
        <xdr:cNvCxnSpPr/>
      </xdr:nvCxnSpPr>
      <xdr:spPr>
        <a:xfrm flipV="1">
          <a:off x="2019300" y="8690749"/>
          <a:ext cx="889000" cy="140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148145</xdr:rowOff>
    </xdr:from>
    <xdr:to>
      <xdr:col>10</xdr:col>
      <xdr:colOff>114300</xdr:colOff>
      <xdr:row>59</xdr:row>
      <xdr:rowOff>8458</xdr:rowOff>
    </xdr:to>
    <xdr:cxnSp macro="">
      <xdr:nvCxnSpPr>
        <xdr:cNvPr id="130" name="直線コネクタ 129"/>
        <xdr:cNvCxnSpPr/>
      </xdr:nvCxnSpPr>
      <xdr:spPr>
        <a:xfrm flipV="1">
          <a:off x="1130300" y="10092245"/>
          <a:ext cx="889000" cy="3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155232</xdr:rowOff>
    </xdr:from>
    <xdr:to>
      <xdr:col>24</xdr:col>
      <xdr:colOff>114300</xdr:colOff>
      <xdr:row>57</xdr:row>
      <xdr:rowOff>85382</xdr:rowOff>
    </xdr:to>
    <xdr:sp macro="" textlink="">
      <xdr:nvSpPr>
        <xdr:cNvPr id="140" name="楕円 139"/>
        <xdr:cNvSpPr/>
      </xdr:nvSpPr>
      <xdr:spPr>
        <a:xfrm>
          <a:off x="4584700" y="97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133659</xdr:rowOff>
    </xdr:from>
    <xdr:ext cx="534377" cy="259045"/>
    <xdr:sp macro="" textlink="">
      <xdr:nvSpPr>
        <xdr:cNvPr id="141" name="総務費該当値テキスト"/>
        <xdr:cNvSpPr txBox="1"/>
      </xdr:nvSpPr>
      <xdr:spPr>
        <a:xfrm>
          <a:off x="4686300" y="97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164350</xdr:rowOff>
    </xdr:from>
    <xdr:to>
      <xdr:col>20</xdr:col>
      <xdr:colOff>38100</xdr:colOff>
      <xdr:row>57</xdr:row>
      <xdr:rowOff>94500</xdr:rowOff>
    </xdr:to>
    <xdr:sp macro="" textlink="">
      <xdr:nvSpPr>
        <xdr:cNvPr id="142" name="楕円 141"/>
        <xdr:cNvSpPr/>
      </xdr:nvSpPr>
      <xdr:spPr>
        <a:xfrm>
          <a:off x="3746500" y="97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85627</xdr:rowOff>
    </xdr:from>
    <xdr:ext cx="534377" cy="259045"/>
    <xdr:sp macro="" textlink="">
      <xdr:nvSpPr>
        <xdr:cNvPr id="143" name="テキスト ボックス 142"/>
        <xdr:cNvSpPr txBox="1"/>
      </xdr:nvSpPr>
      <xdr:spPr>
        <a:xfrm>
          <a:off x="3530111" y="985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67449</xdr:rowOff>
    </xdr:from>
    <xdr:to>
      <xdr:col>15</xdr:col>
      <xdr:colOff>101600</xdr:colOff>
      <xdr:row>50</xdr:row>
      <xdr:rowOff>169049</xdr:rowOff>
    </xdr:to>
    <xdr:sp macro="" textlink="">
      <xdr:nvSpPr>
        <xdr:cNvPr id="144" name="楕円 143"/>
        <xdr:cNvSpPr/>
      </xdr:nvSpPr>
      <xdr:spPr>
        <a:xfrm>
          <a:off x="2857500" y="863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160176</xdr:rowOff>
    </xdr:from>
    <xdr:ext cx="599010" cy="259045"/>
    <xdr:sp macro="" textlink="">
      <xdr:nvSpPr>
        <xdr:cNvPr id="145" name="テキスト ボックス 144"/>
        <xdr:cNvSpPr txBox="1"/>
      </xdr:nvSpPr>
      <xdr:spPr>
        <a:xfrm>
          <a:off x="2608795" y="873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97345</xdr:rowOff>
    </xdr:from>
    <xdr:to>
      <xdr:col>10</xdr:col>
      <xdr:colOff>165100</xdr:colOff>
      <xdr:row>59</xdr:row>
      <xdr:rowOff>27495</xdr:rowOff>
    </xdr:to>
    <xdr:sp macro="" textlink="">
      <xdr:nvSpPr>
        <xdr:cNvPr id="146" name="楕円 145"/>
        <xdr:cNvSpPr/>
      </xdr:nvSpPr>
      <xdr:spPr>
        <a:xfrm>
          <a:off x="1968500" y="10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18622</xdr:rowOff>
    </xdr:from>
    <xdr:ext cx="534377" cy="259045"/>
    <xdr:sp macro="" textlink="">
      <xdr:nvSpPr>
        <xdr:cNvPr id="147" name="テキスト ボックス 146"/>
        <xdr:cNvSpPr txBox="1"/>
      </xdr:nvSpPr>
      <xdr:spPr>
        <a:xfrm>
          <a:off x="1752111" y="1013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129108</xdr:rowOff>
    </xdr:from>
    <xdr:to>
      <xdr:col>6</xdr:col>
      <xdr:colOff>38100</xdr:colOff>
      <xdr:row>59</xdr:row>
      <xdr:rowOff>59258</xdr:rowOff>
    </xdr:to>
    <xdr:sp macro="" textlink="">
      <xdr:nvSpPr>
        <xdr:cNvPr id="148" name="楕円 147"/>
        <xdr:cNvSpPr/>
      </xdr:nvSpPr>
      <xdr:spPr>
        <a:xfrm>
          <a:off x="1079500" y="1007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50385</xdr:rowOff>
    </xdr:from>
    <xdr:ext cx="534377" cy="259045"/>
    <xdr:sp macro="" textlink="">
      <xdr:nvSpPr>
        <xdr:cNvPr id="149" name="テキスト ボックス 148"/>
        <xdr:cNvSpPr txBox="1"/>
      </xdr:nvSpPr>
      <xdr:spPr>
        <a:xfrm>
          <a:off x="863111" y="101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121736</xdr:rowOff>
    </xdr:from>
    <xdr:to>
      <xdr:col>24</xdr:col>
      <xdr:colOff>63500</xdr:colOff>
      <xdr:row>74</xdr:row>
      <xdr:rowOff>122174</xdr:rowOff>
    </xdr:to>
    <xdr:cxnSp macro="">
      <xdr:nvCxnSpPr>
        <xdr:cNvPr id="179" name="直線コネクタ 178"/>
        <xdr:cNvCxnSpPr/>
      </xdr:nvCxnSpPr>
      <xdr:spPr>
        <a:xfrm>
          <a:off x="3797300" y="12637586"/>
          <a:ext cx="838200" cy="17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91794</xdr:rowOff>
    </xdr:from>
    <xdr:ext cx="599010" cy="259045"/>
    <xdr:sp macro="" textlink="">
      <xdr:nvSpPr>
        <xdr:cNvPr id="180" name="民生費平均値テキスト"/>
        <xdr:cNvSpPr txBox="1"/>
      </xdr:nvSpPr>
      <xdr:spPr>
        <a:xfrm>
          <a:off x="4686300" y="12607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121736</xdr:rowOff>
    </xdr:from>
    <xdr:to>
      <xdr:col>19</xdr:col>
      <xdr:colOff>177800</xdr:colOff>
      <xdr:row>76</xdr:row>
      <xdr:rowOff>138348</xdr:rowOff>
    </xdr:to>
    <xdr:cxnSp macro="">
      <xdr:nvCxnSpPr>
        <xdr:cNvPr id="182" name="直線コネクタ 181"/>
        <xdr:cNvCxnSpPr/>
      </xdr:nvCxnSpPr>
      <xdr:spPr>
        <a:xfrm flipV="1">
          <a:off x="2908300" y="12637586"/>
          <a:ext cx="889000" cy="53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138348</xdr:rowOff>
    </xdr:from>
    <xdr:to>
      <xdr:col>15</xdr:col>
      <xdr:colOff>50800</xdr:colOff>
      <xdr:row>76</xdr:row>
      <xdr:rowOff>140576</xdr:rowOff>
    </xdr:to>
    <xdr:cxnSp macro="">
      <xdr:nvCxnSpPr>
        <xdr:cNvPr id="185" name="直線コネクタ 184"/>
        <xdr:cNvCxnSpPr/>
      </xdr:nvCxnSpPr>
      <xdr:spPr>
        <a:xfrm flipV="1">
          <a:off x="2019300" y="13168548"/>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137951</xdr:rowOff>
    </xdr:from>
    <xdr:ext cx="599010" cy="259045"/>
    <xdr:sp macro="" textlink="">
      <xdr:nvSpPr>
        <xdr:cNvPr id="187" name="テキスト ボックス 186"/>
        <xdr:cNvSpPr txBox="1"/>
      </xdr:nvSpPr>
      <xdr:spPr>
        <a:xfrm>
          <a:off x="2608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80302</xdr:rowOff>
    </xdr:from>
    <xdr:to>
      <xdr:col>10</xdr:col>
      <xdr:colOff>114300</xdr:colOff>
      <xdr:row>76</xdr:row>
      <xdr:rowOff>140576</xdr:rowOff>
    </xdr:to>
    <xdr:cxnSp macro="">
      <xdr:nvCxnSpPr>
        <xdr:cNvPr id="188" name="直線コネクタ 187"/>
        <xdr:cNvCxnSpPr/>
      </xdr:nvCxnSpPr>
      <xdr:spPr>
        <a:xfrm>
          <a:off x="1130300" y="13110502"/>
          <a:ext cx="889000" cy="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71374</xdr:rowOff>
    </xdr:from>
    <xdr:to>
      <xdr:col>24</xdr:col>
      <xdr:colOff>114300</xdr:colOff>
      <xdr:row>75</xdr:row>
      <xdr:rowOff>1524</xdr:rowOff>
    </xdr:to>
    <xdr:sp macro="" textlink="">
      <xdr:nvSpPr>
        <xdr:cNvPr id="198" name="楕円 197"/>
        <xdr:cNvSpPr/>
      </xdr:nvSpPr>
      <xdr:spPr>
        <a:xfrm>
          <a:off x="4584700" y="127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49801</xdr:rowOff>
    </xdr:from>
    <xdr:ext cx="599010" cy="259045"/>
    <xdr:sp macro="" textlink="">
      <xdr:nvSpPr>
        <xdr:cNvPr id="199" name="民生費該当値テキスト"/>
        <xdr:cNvSpPr txBox="1"/>
      </xdr:nvSpPr>
      <xdr:spPr>
        <a:xfrm>
          <a:off x="4686300" y="1273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70936</xdr:rowOff>
    </xdr:from>
    <xdr:to>
      <xdr:col>20</xdr:col>
      <xdr:colOff>38100</xdr:colOff>
      <xdr:row>74</xdr:row>
      <xdr:rowOff>1086</xdr:rowOff>
    </xdr:to>
    <xdr:sp macro="" textlink="">
      <xdr:nvSpPr>
        <xdr:cNvPr id="200" name="楕円 199"/>
        <xdr:cNvSpPr/>
      </xdr:nvSpPr>
      <xdr:spPr>
        <a:xfrm>
          <a:off x="3746500" y="1258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17613</xdr:rowOff>
    </xdr:from>
    <xdr:ext cx="599010" cy="259045"/>
    <xdr:sp macro="" textlink="">
      <xdr:nvSpPr>
        <xdr:cNvPr id="201" name="テキスト ボックス 200"/>
        <xdr:cNvSpPr txBox="1"/>
      </xdr:nvSpPr>
      <xdr:spPr>
        <a:xfrm>
          <a:off x="3497795" y="1236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87548</xdr:rowOff>
    </xdr:from>
    <xdr:to>
      <xdr:col>15</xdr:col>
      <xdr:colOff>101600</xdr:colOff>
      <xdr:row>77</xdr:row>
      <xdr:rowOff>17698</xdr:rowOff>
    </xdr:to>
    <xdr:sp macro="" textlink="">
      <xdr:nvSpPr>
        <xdr:cNvPr id="202" name="楕円 201"/>
        <xdr:cNvSpPr/>
      </xdr:nvSpPr>
      <xdr:spPr>
        <a:xfrm>
          <a:off x="2857500" y="131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8825</xdr:rowOff>
    </xdr:from>
    <xdr:ext cx="599010" cy="259045"/>
    <xdr:sp macro="" textlink="">
      <xdr:nvSpPr>
        <xdr:cNvPr id="203" name="テキスト ボックス 202"/>
        <xdr:cNvSpPr txBox="1"/>
      </xdr:nvSpPr>
      <xdr:spPr>
        <a:xfrm>
          <a:off x="2608795" y="1321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89776</xdr:rowOff>
    </xdr:from>
    <xdr:to>
      <xdr:col>10</xdr:col>
      <xdr:colOff>165100</xdr:colOff>
      <xdr:row>77</xdr:row>
      <xdr:rowOff>19926</xdr:rowOff>
    </xdr:to>
    <xdr:sp macro="" textlink="">
      <xdr:nvSpPr>
        <xdr:cNvPr id="204" name="楕円 203"/>
        <xdr:cNvSpPr/>
      </xdr:nvSpPr>
      <xdr:spPr>
        <a:xfrm>
          <a:off x="1968500" y="131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36453</xdr:rowOff>
    </xdr:from>
    <xdr:ext cx="599010" cy="259045"/>
    <xdr:sp macro="" textlink="">
      <xdr:nvSpPr>
        <xdr:cNvPr id="205" name="テキスト ボックス 204"/>
        <xdr:cNvSpPr txBox="1"/>
      </xdr:nvSpPr>
      <xdr:spPr>
        <a:xfrm>
          <a:off x="1719795" y="12895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29502</xdr:rowOff>
    </xdr:from>
    <xdr:to>
      <xdr:col>6</xdr:col>
      <xdr:colOff>38100</xdr:colOff>
      <xdr:row>76</xdr:row>
      <xdr:rowOff>131102</xdr:rowOff>
    </xdr:to>
    <xdr:sp macro="" textlink="">
      <xdr:nvSpPr>
        <xdr:cNvPr id="206" name="楕円 205"/>
        <xdr:cNvSpPr/>
      </xdr:nvSpPr>
      <xdr:spPr>
        <a:xfrm>
          <a:off x="1079500" y="130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147629</xdr:rowOff>
    </xdr:from>
    <xdr:ext cx="599010" cy="259045"/>
    <xdr:sp macro="" textlink="">
      <xdr:nvSpPr>
        <xdr:cNvPr id="207" name="テキスト ボックス 206"/>
        <xdr:cNvSpPr txBox="1"/>
      </xdr:nvSpPr>
      <xdr:spPr>
        <a:xfrm>
          <a:off x="830795" y="128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19411</xdr:rowOff>
    </xdr:from>
    <xdr:to>
      <xdr:col>24</xdr:col>
      <xdr:colOff>63500</xdr:colOff>
      <xdr:row>97</xdr:row>
      <xdr:rowOff>35139</xdr:rowOff>
    </xdr:to>
    <xdr:cxnSp macro="">
      <xdr:nvCxnSpPr>
        <xdr:cNvPr id="235" name="直線コネクタ 234"/>
        <xdr:cNvCxnSpPr/>
      </xdr:nvCxnSpPr>
      <xdr:spPr>
        <a:xfrm>
          <a:off x="3797300" y="16650061"/>
          <a:ext cx="8382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61028</xdr:rowOff>
    </xdr:from>
    <xdr:ext cx="534377" cy="259045"/>
    <xdr:sp macro="" textlink="">
      <xdr:nvSpPr>
        <xdr:cNvPr id="236" name="衛生費平均値テキスト"/>
        <xdr:cNvSpPr txBox="1"/>
      </xdr:nvSpPr>
      <xdr:spPr>
        <a:xfrm>
          <a:off x="4686300" y="16177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19411</xdr:rowOff>
    </xdr:from>
    <xdr:to>
      <xdr:col>19</xdr:col>
      <xdr:colOff>177800</xdr:colOff>
      <xdr:row>98</xdr:row>
      <xdr:rowOff>67737</xdr:rowOff>
    </xdr:to>
    <xdr:cxnSp macro="">
      <xdr:nvCxnSpPr>
        <xdr:cNvPr id="238" name="直線コネクタ 237"/>
        <xdr:cNvCxnSpPr/>
      </xdr:nvCxnSpPr>
      <xdr:spPr>
        <a:xfrm flipV="1">
          <a:off x="2908300" y="16650061"/>
          <a:ext cx="889000" cy="21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150379</xdr:rowOff>
    </xdr:from>
    <xdr:ext cx="534377" cy="259045"/>
    <xdr:sp macro="" textlink="">
      <xdr:nvSpPr>
        <xdr:cNvPr id="240" name="テキスト ボックス 239"/>
        <xdr:cNvSpPr txBox="1"/>
      </xdr:nvSpPr>
      <xdr:spPr>
        <a:xfrm>
          <a:off x="3530111" y="16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67737</xdr:rowOff>
    </xdr:from>
    <xdr:to>
      <xdr:col>15</xdr:col>
      <xdr:colOff>50800</xdr:colOff>
      <xdr:row>98</xdr:row>
      <xdr:rowOff>88928</xdr:rowOff>
    </xdr:to>
    <xdr:cxnSp macro="">
      <xdr:nvCxnSpPr>
        <xdr:cNvPr id="241" name="直線コネクタ 240"/>
        <xdr:cNvCxnSpPr/>
      </xdr:nvCxnSpPr>
      <xdr:spPr>
        <a:xfrm flipV="1">
          <a:off x="2019300" y="16869837"/>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326</xdr:rowOff>
    </xdr:from>
    <xdr:ext cx="534377" cy="259045"/>
    <xdr:sp macro="" textlink="">
      <xdr:nvSpPr>
        <xdr:cNvPr id="243" name="テキスト ボックス 242"/>
        <xdr:cNvSpPr txBox="1"/>
      </xdr:nvSpPr>
      <xdr:spPr>
        <a:xfrm>
          <a:off x="2641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88928</xdr:rowOff>
    </xdr:from>
    <xdr:to>
      <xdr:col>10</xdr:col>
      <xdr:colOff>114300</xdr:colOff>
      <xdr:row>98</xdr:row>
      <xdr:rowOff>92219</xdr:rowOff>
    </xdr:to>
    <xdr:cxnSp macro="">
      <xdr:nvCxnSpPr>
        <xdr:cNvPr id="244" name="直線コネクタ 243"/>
        <xdr:cNvCxnSpPr/>
      </xdr:nvCxnSpPr>
      <xdr:spPr>
        <a:xfrm flipV="1">
          <a:off x="1130300" y="16891028"/>
          <a:ext cx="889000" cy="3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34183</xdr:rowOff>
    </xdr:from>
    <xdr:ext cx="534377" cy="259045"/>
    <xdr:sp macro="" textlink="">
      <xdr:nvSpPr>
        <xdr:cNvPr id="246" name="テキスト ボックス 245"/>
        <xdr:cNvSpPr txBox="1"/>
      </xdr:nvSpPr>
      <xdr:spPr>
        <a:xfrm>
          <a:off x="1752111" y="1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24285</xdr:rowOff>
    </xdr:from>
    <xdr:ext cx="534377" cy="259045"/>
    <xdr:sp macro="" textlink="">
      <xdr:nvSpPr>
        <xdr:cNvPr id="248" name="テキスト ボックス 247"/>
        <xdr:cNvSpPr txBox="1"/>
      </xdr:nvSpPr>
      <xdr:spPr>
        <a:xfrm>
          <a:off x="863111" y="1631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155789</xdr:rowOff>
    </xdr:from>
    <xdr:to>
      <xdr:col>24</xdr:col>
      <xdr:colOff>114300</xdr:colOff>
      <xdr:row>97</xdr:row>
      <xdr:rowOff>85939</xdr:rowOff>
    </xdr:to>
    <xdr:sp macro="" textlink="">
      <xdr:nvSpPr>
        <xdr:cNvPr id="254" name="楕円 253"/>
        <xdr:cNvSpPr/>
      </xdr:nvSpPr>
      <xdr:spPr>
        <a:xfrm>
          <a:off x="4584700" y="166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70716</xdr:rowOff>
    </xdr:from>
    <xdr:ext cx="534377" cy="259045"/>
    <xdr:sp macro="" textlink="">
      <xdr:nvSpPr>
        <xdr:cNvPr id="255" name="衛生費該当値テキスト"/>
        <xdr:cNvSpPr txBox="1"/>
      </xdr:nvSpPr>
      <xdr:spPr>
        <a:xfrm>
          <a:off x="4686300" y="1652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140061</xdr:rowOff>
    </xdr:from>
    <xdr:to>
      <xdr:col>20</xdr:col>
      <xdr:colOff>38100</xdr:colOff>
      <xdr:row>97</xdr:row>
      <xdr:rowOff>70211</xdr:rowOff>
    </xdr:to>
    <xdr:sp macro="" textlink="">
      <xdr:nvSpPr>
        <xdr:cNvPr id="256" name="楕円 255"/>
        <xdr:cNvSpPr/>
      </xdr:nvSpPr>
      <xdr:spPr>
        <a:xfrm>
          <a:off x="3746500" y="165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61338</xdr:rowOff>
    </xdr:from>
    <xdr:ext cx="534377" cy="259045"/>
    <xdr:sp macro="" textlink="">
      <xdr:nvSpPr>
        <xdr:cNvPr id="257" name="テキスト ボックス 256"/>
        <xdr:cNvSpPr txBox="1"/>
      </xdr:nvSpPr>
      <xdr:spPr>
        <a:xfrm>
          <a:off x="3530111" y="1669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16937</xdr:rowOff>
    </xdr:from>
    <xdr:to>
      <xdr:col>15</xdr:col>
      <xdr:colOff>101600</xdr:colOff>
      <xdr:row>98</xdr:row>
      <xdr:rowOff>118537</xdr:rowOff>
    </xdr:to>
    <xdr:sp macro="" textlink="">
      <xdr:nvSpPr>
        <xdr:cNvPr id="258" name="楕円 257"/>
        <xdr:cNvSpPr/>
      </xdr:nvSpPr>
      <xdr:spPr>
        <a:xfrm>
          <a:off x="2857500" y="168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109664</xdr:rowOff>
    </xdr:from>
    <xdr:ext cx="534377" cy="259045"/>
    <xdr:sp macro="" textlink="">
      <xdr:nvSpPr>
        <xdr:cNvPr id="259" name="テキスト ボックス 258"/>
        <xdr:cNvSpPr txBox="1"/>
      </xdr:nvSpPr>
      <xdr:spPr>
        <a:xfrm>
          <a:off x="2641111" y="1691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38128</xdr:rowOff>
    </xdr:from>
    <xdr:to>
      <xdr:col>10</xdr:col>
      <xdr:colOff>165100</xdr:colOff>
      <xdr:row>98</xdr:row>
      <xdr:rowOff>139728</xdr:rowOff>
    </xdr:to>
    <xdr:sp macro="" textlink="">
      <xdr:nvSpPr>
        <xdr:cNvPr id="260" name="楕円 259"/>
        <xdr:cNvSpPr/>
      </xdr:nvSpPr>
      <xdr:spPr>
        <a:xfrm>
          <a:off x="1968500" y="168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130855</xdr:rowOff>
    </xdr:from>
    <xdr:ext cx="534377" cy="259045"/>
    <xdr:sp macro="" textlink="">
      <xdr:nvSpPr>
        <xdr:cNvPr id="261" name="テキスト ボックス 260"/>
        <xdr:cNvSpPr txBox="1"/>
      </xdr:nvSpPr>
      <xdr:spPr>
        <a:xfrm>
          <a:off x="1752111" y="16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41419</xdr:rowOff>
    </xdr:from>
    <xdr:to>
      <xdr:col>6</xdr:col>
      <xdr:colOff>38100</xdr:colOff>
      <xdr:row>98</xdr:row>
      <xdr:rowOff>143019</xdr:rowOff>
    </xdr:to>
    <xdr:sp macro="" textlink="">
      <xdr:nvSpPr>
        <xdr:cNvPr id="262" name="楕円 261"/>
        <xdr:cNvSpPr/>
      </xdr:nvSpPr>
      <xdr:spPr>
        <a:xfrm>
          <a:off x="1079500" y="168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134146</xdr:rowOff>
    </xdr:from>
    <xdr:ext cx="534377" cy="259045"/>
    <xdr:sp macro="" textlink="">
      <xdr:nvSpPr>
        <xdr:cNvPr id="263" name="テキスト ボックス 262"/>
        <xdr:cNvSpPr txBox="1"/>
      </xdr:nvSpPr>
      <xdr:spPr>
        <a:xfrm>
          <a:off x="863111" y="1693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128818</xdr:rowOff>
    </xdr:from>
    <xdr:to>
      <xdr:col>55</xdr:col>
      <xdr:colOff>0</xdr:colOff>
      <xdr:row>38</xdr:row>
      <xdr:rowOff>129001</xdr:rowOff>
    </xdr:to>
    <xdr:cxnSp macro="">
      <xdr:nvCxnSpPr>
        <xdr:cNvPr id="290" name="直線コネクタ 289"/>
        <xdr:cNvCxnSpPr/>
      </xdr:nvCxnSpPr>
      <xdr:spPr>
        <a:xfrm flipV="1">
          <a:off x="9639300" y="6643918"/>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129001</xdr:rowOff>
    </xdr:from>
    <xdr:to>
      <xdr:col>50</xdr:col>
      <xdr:colOff>114300</xdr:colOff>
      <xdr:row>38</xdr:row>
      <xdr:rowOff>129459</xdr:rowOff>
    </xdr:to>
    <xdr:cxnSp macro="">
      <xdr:nvCxnSpPr>
        <xdr:cNvPr id="293" name="直線コネクタ 292"/>
        <xdr:cNvCxnSpPr/>
      </xdr:nvCxnSpPr>
      <xdr:spPr>
        <a:xfrm flipV="1">
          <a:off x="8750300" y="6644101"/>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128636</xdr:rowOff>
    </xdr:from>
    <xdr:to>
      <xdr:col>45</xdr:col>
      <xdr:colOff>177800</xdr:colOff>
      <xdr:row>38</xdr:row>
      <xdr:rowOff>129459</xdr:rowOff>
    </xdr:to>
    <xdr:cxnSp macro="">
      <xdr:nvCxnSpPr>
        <xdr:cNvPr id="296" name="直線コネクタ 295"/>
        <xdr:cNvCxnSpPr/>
      </xdr:nvCxnSpPr>
      <xdr:spPr>
        <a:xfrm>
          <a:off x="7861300" y="6643736"/>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128636</xdr:rowOff>
    </xdr:from>
    <xdr:to>
      <xdr:col>41</xdr:col>
      <xdr:colOff>50800</xdr:colOff>
      <xdr:row>38</xdr:row>
      <xdr:rowOff>128727</xdr:rowOff>
    </xdr:to>
    <xdr:cxnSp macro="">
      <xdr:nvCxnSpPr>
        <xdr:cNvPr id="299" name="直線コネクタ 298"/>
        <xdr:cNvCxnSpPr/>
      </xdr:nvCxnSpPr>
      <xdr:spPr>
        <a:xfrm flipV="1">
          <a:off x="6972300" y="664373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161856</xdr:rowOff>
    </xdr:from>
    <xdr:ext cx="469744" cy="259045"/>
    <xdr:sp macro="" textlink="">
      <xdr:nvSpPr>
        <xdr:cNvPr id="303" name="テキスト ボックス 302"/>
        <xdr:cNvSpPr txBox="1"/>
      </xdr:nvSpPr>
      <xdr:spPr>
        <a:xfrm>
          <a:off x="6737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78018</xdr:rowOff>
    </xdr:from>
    <xdr:to>
      <xdr:col>55</xdr:col>
      <xdr:colOff>50800</xdr:colOff>
      <xdr:row>39</xdr:row>
      <xdr:rowOff>8168</xdr:rowOff>
    </xdr:to>
    <xdr:sp macro="" textlink="">
      <xdr:nvSpPr>
        <xdr:cNvPr id="309" name="楕円 308"/>
        <xdr:cNvSpPr/>
      </xdr:nvSpPr>
      <xdr:spPr>
        <a:xfrm>
          <a:off x="10426700" y="659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164395</xdr:rowOff>
    </xdr:from>
    <xdr:ext cx="378565" cy="259045"/>
    <xdr:sp macro="" textlink="">
      <xdr:nvSpPr>
        <xdr:cNvPr id="310" name="労働費該当値テキスト"/>
        <xdr:cNvSpPr txBox="1"/>
      </xdr:nvSpPr>
      <xdr:spPr>
        <a:xfrm>
          <a:off x="10528300" y="650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78201</xdr:rowOff>
    </xdr:from>
    <xdr:to>
      <xdr:col>50</xdr:col>
      <xdr:colOff>165100</xdr:colOff>
      <xdr:row>39</xdr:row>
      <xdr:rowOff>8351</xdr:rowOff>
    </xdr:to>
    <xdr:sp macro="" textlink="">
      <xdr:nvSpPr>
        <xdr:cNvPr id="311" name="楕円 310"/>
        <xdr:cNvSpPr/>
      </xdr:nvSpPr>
      <xdr:spPr>
        <a:xfrm>
          <a:off x="95885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170928</xdr:rowOff>
    </xdr:from>
    <xdr:ext cx="378565" cy="259045"/>
    <xdr:sp macro="" textlink="">
      <xdr:nvSpPr>
        <xdr:cNvPr id="312" name="テキスト ボックス 311"/>
        <xdr:cNvSpPr txBox="1"/>
      </xdr:nvSpPr>
      <xdr:spPr>
        <a:xfrm>
          <a:off x="9450017" y="6686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78659</xdr:rowOff>
    </xdr:from>
    <xdr:to>
      <xdr:col>46</xdr:col>
      <xdr:colOff>38100</xdr:colOff>
      <xdr:row>39</xdr:row>
      <xdr:rowOff>8809</xdr:rowOff>
    </xdr:to>
    <xdr:sp macro="" textlink="">
      <xdr:nvSpPr>
        <xdr:cNvPr id="313" name="楕円 312"/>
        <xdr:cNvSpPr/>
      </xdr:nvSpPr>
      <xdr:spPr>
        <a:xfrm>
          <a:off x="8699500" y="659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171386</xdr:rowOff>
    </xdr:from>
    <xdr:ext cx="378565" cy="259045"/>
    <xdr:sp macro="" textlink="">
      <xdr:nvSpPr>
        <xdr:cNvPr id="314" name="テキスト ボックス 313"/>
        <xdr:cNvSpPr txBox="1"/>
      </xdr:nvSpPr>
      <xdr:spPr>
        <a:xfrm>
          <a:off x="8561017" y="6686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77836</xdr:rowOff>
    </xdr:from>
    <xdr:to>
      <xdr:col>41</xdr:col>
      <xdr:colOff>101600</xdr:colOff>
      <xdr:row>39</xdr:row>
      <xdr:rowOff>7986</xdr:rowOff>
    </xdr:to>
    <xdr:sp macro="" textlink="">
      <xdr:nvSpPr>
        <xdr:cNvPr id="315" name="楕円 314"/>
        <xdr:cNvSpPr/>
      </xdr:nvSpPr>
      <xdr:spPr>
        <a:xfrm>
          <a:off x="7810500" y="6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170563</xdr:rowOff>
    </xdr:from>
    <xdr:ext cx="378565" cy="259045"/>
    <xdr:sp macro="" textlink="">
      <xdr:nvSpPr>
        <xdr:cNvPr id="316" name="テキスト ボックス 315"/>
        <xdr:cNvSpPr txBox="1"/>
      </xdr:nvSpPr>
      <xdr:spPr>
        <a:xfrm>
          <a:off x="7672017" y="6685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77927</xdr:rowOff>
    </xdr:from>
    <xdr:to>
      <xdr:col>36</xdr:col>
      <xdr:colOff>165100</xdr:colOff>
      <xdr:row>39</xdr:row>
      <xdr:rowOff>8077</xdr:rowOff>
    </xdr:to>
    <xdr:sp macro="" textlink="">
      <xdr:nvSpPr>
        <xdr:cNvPr id="317" name="楕円 316"/>
        <xdr:cNvSpPr/>
      </xdr:nvSpPr>
      <xdr:spPr>
        <a:xfrm>
          <a:off x="692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170654</xdr:rowOff>
    </xdr:from>
    <xdr:ext cx="378565" cy="259045"/>
    <xdr:sp macro="" textlink="">
      <xdr:nvSpPr>
        <xdr:cNvPr id="318" name="テキスト ボックス 317"/>
        <xdr:cNvSpPr txBox="1"/>
      </xdr:nvSpPr>
      <xdr:spPr>
        <a:xfrm>
          <a:off x="6783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94574</xdr:rowOff>
    </xdr:from>
    <xdr:to>
      <xdr:col>55</xdr:col>
      <xdr:colOff>0</xdr:colOff>
      <xdr:row>56</xdr:row>
      <xdr:rowOff>119492</xdr:rowOff>
    </xdr:to>
    <xdr:cxnSp macro="">
      <xdr:nvCxnSpPr>
        <xdr:cNvPr id="345" name="直線コネクタ 344"/>
        <xdr:cNvCxnSpPr/>
      </xdr:nvCxnSpPr>
      <xdr:spPr>
        <a:xfrm flipV="1">
          <a:off x="9639300" y="9695774"/>
          <a:ext cx="8382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103261</xdr:rowOff>
    </xdr:from>
    <xdr:to>
      <xdr:col>50</xdr:col>
      <xdr:colOff>114300</xdr:colOff>
      <xdr:row>56</xdr:row>
      <xdr:rowOff>119492</xdr:rowOff>
    </xdr:to>
    <xdr:cxnSp macro="">
      <xdr:nvCxnSpPr>
        <xdr:cNvPr id="348" name="直線コネクタ 347"/>
        <xdr:cNvCxnSpPr/>
      </xdr:nvCxnSpPr>
      <xdr:spPr>
        <a:xfrm>
          <a:off x="8750300" y="9704461"/>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103261</xdr:rowOff>
    </xdr:from>
    <xdr:to>
      <xdr:col>45</xdr:col>
      <xdr:colOff>177800</xdr:colOff>
      <xdr:row>56</xdr:row>
      <xdr:rowOff>112131</xdr:rowOff>
    </xdr:to>
    <xdr:cxnSp macro="">
      <xdr:nvCxnSpPr>
        <xdr:cNvPr id="351" name="直線コネクタ 350"/>
        <xdr:cNvCxnSpPr/>
      </xdr:nvCxnSpPr>
      <xdr:spPr>
        <a:xfrm flipV="1">
          <a:off x="7861300" y="970446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166128</xdr:rowOff>
    </xdr:from>
    <xdr:ext cx="469744" cy="259045"/>
    <xdr:sp macro="" textlink="">
      <xdr:nvSpPr>
        <xdr:cNvPr id="353" name="テキスト ボックス 352"/>
        <xdr:cNvSpPr txBox="1"/>
      </xdr:nvSpPr>
      <xdr:spPr>
        <a:xfrm>
          <a:off x="8515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112131</xdr:rowOff>
    </xdr:from>
    <xdr:to>
      <xdr:col>41</xdr:col>
      <xdr:colOff>50800</xdr:colOff>
      <xdr:row>56</xdr:row>
      <xdr:rowOff>113594</xdr:rowOff>
    </xdr:to>
    <xdr:cxnSp macro="">
      <xdr:nvCxnSpPr>
        <xdr:cNvPr id="354" name="直線コネクタ 353"/>
        <xdr:cNvCxnSpPr/>
      </xdr:nvCxnSpPr>
      <xdr:spPr>
        <a:xfrm flipV="1">
          <a:off x="6972300" y="9713331"/>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11275</xdr:rowOff>
    </xdr:from>
    <xdr:ext cx="469744" cy="259045"/>
    <xdr:sp macro="" textlink="">
      <xdr:nvSpPr>
        <xdr:cNvPr id="358" name="テキスト ボックス 357"/>
        <xdr:cNvSpPr txBox="1"/>
      </xdr:nvSpPr>
      <xdr:spPr>
        <a:xfrm>
          <a:off x="6737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43774</xdr:rowOff>
    </xdr:from>
    <xdr:to>
      <xdr:col>55</xdr:col>
      <xdr:colOff>50800</xdr:colOff>
      <xdr:row>56</xdr:row>
      <xdr:rowOff>145374</xdr:rowOff>
    </xdr:to>
    <xdr:sp macro="" textlink="">
      <xdr:nvSpPr>
        <xdr:cNvPr id="364" name="楕円 363"/>
        <xdr:cNvSpPr/>
      </xdr:nvSpPr>
      <xdr:spPr>
        <a:xfrm>
          <a:off x="10426700" y="964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22201</xdr:rowOff>
    </xdr:from>
    <xdr:ext cx="469744" cy="259045"/>
    <xdr:sp macro="" textlink="">
      <xdr:nvSpPr>
        <xdr:cNvPr id="365" name="農林水産業費該当値テキスト"/>
        <xdr:cNvSpPr txBox="1"/>
      </xdr:nvSpPr>
      <xdr:spPr>
        <a:xfrm>
          <a:off x="10528300" y="962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68692</xdr:rowOff>
    </xdr:from>
    <xdr:to>
      <xdr:col>50</xdr:col>
      <xdr:colOff>165100</xdr:colOff>
      <xdr:row>56</xdr:row>
      <xdr:rowOff>170292</xdr:rowOff>
    </xdr:to>
    <xdr:sp macro="" textlink="">
      <xdr:nvSpPr>
        <xdr:cNvPr id="366" name="楕円 365"/>
        <xdr:cNvSpPr/>
      </xdr:nvSpPr>
      <xdr:spPr>
        <a:xfrm>
          <a:off x="9588500" y="966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161419</xdr:rowOff>
    </xdr:from>
    <xdr:ext cx="469744" cy="259045"/>
    <xdr:sp macro="" textlink="">
      <xdr:nvSpPr>
        <xdr:cNvPr id="367" name="テキスト ボックス 366"/>
        <xdr:cNvSpPr txBox="1"/>
      </xdr:nvSpPr>
      <xdr:spPr>
        <a:xfrm>
          <a:off x="9404428" y="976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52461</xdr:rowOff>
    </xdr:from>
    <xdr:to>
      <xdr:col>46</xdr:col>
      <xdr:colOff>38100</xdr:colOff>
      <xdr:row>56</xdr:row>
      <xdr:rowOff>154061</xdr:rowOff>
    </xdr:to>
    <xdr:sp macro="" textlink="">
      <xdr:nvSpPr>
        <xdr:cNvPr id="368" name="楕円 367"/>
        <xdr:cNvSpPr/>
      </xdr:nvSpPr>
      <xdr:spPr>
        <a:xfrm>
          <a:off x="8699500" y="965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170588</xdr:rowOff>
    </xdr:from>
    <xdr:ext cx="469744" cy="259045"/>
    <xdr:sp macro="" textlink="">
      <xdr:nvSpPr>
        <xdr:cNvPr id="369" name="テキスト ボックス 368"/>
        <xdr:cNvSpPr txBox="1"/>
      </xdr:nvSpPr>
      <xdr:spPr>
        <a:xfrm>
          <a:off x="8515428" y="942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61331</xdr:rowOff>
    </xdr:from>
    <xdr:to>
      <xdr:col>41</xdr:col>
      <xdr:colOff>101600</xdr:colOff>
      <xdr:row>56</xdr:row>
      <xdr:rowOff>162931</xdr:rowOff>
    </xdr:to>
    <xdr:sp macro="" textlink="">
      <xdr:nvSpPr>
        <xdr:cNvPr id="370" name="楕円 369"/>
        <xdr:cNvSpPr/>
      </xdr:nvSpPr>
      <xdr:spPr>
        <a:xfrm>
          <a:off x="7810500" y="96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154058</xdr:rowOff>
    </xdr:from>
    <xdr:ext cx="469744" cy="259045"/>
    <xdr:sp macro="" textlink="">
      <xdr:nvSpPr>
        <xdr:cNvPr id="371" name="テキスト ボックス 370"/>
        <xdr:cNvSpPr txBox="1"/>
      </xdr:nvSpPr>
      <xdr:spPr>
        <a:xfrm>
          <a:off x="7626428" y="975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62794</xdr:rowOff>
    </xdr:from>
    <xdr:to>
      <xdr:col>36</xdr:col>
      <xdr:colOff>165100</xdr:colOff>
      <xdr:row>56</xdr:row>
      <xdr:rowOff>164394</xdr:rowOff>
    </xdr:to>
    <xdr:sp macro="" textlink="">
      <xdr:nvSpPr>
        <xdr:cNvPr id="372" name="楕円 371"/>
        <xdr:cNvSpPr/>
      </xdr:nvSpPr>
      <xdr:spPr>
        <a:xfrm>
          <a:off x="6921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9471</xdr:rowOff>
    </xdr:from>
    <xdr:ext cx="469744" cy="259045"/>
    <xdr:sp macro="" textlink="">
      <xdr:nvSpPr>
        <xdr:cNvPr id="373" name="テキスト ボックス 372"/>
        <xdr:cNvSpPr txBox="1"/>
      </xdr:nvSpPr>
      <xdr:spPr>
        <a:xfrm>
          <a:off x="6737428" y="943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116039</xdr:rowOff>
    </xdr:from>
    <xdr:to>
      <xdr:col>55</xdr:col>
      <xdr:colOff>0</xdr:colOff>
      <xdr:row>78</xdr:row>
      <xdr:rowOff>121983</xdr:rowOff>
    </xdr:to>
    <xdr:cxnSp macro="">
      <xdr:nvCxnSpPr>
        <xdr:cNvPr id="402" name="直線コネクタ 401"/>
        <xdr:cNvCxnSpPr/>
      </xdr:nvCxnSpPr>
      <xdr:spPr>
        <a:xfrm>
          <a:off x="9639300" y="1348913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114936</xdr:rowOff>
    </xdr:from>
    <xdr:to>
      <xdr:col>50</xdr:col>
      <xdr:colOff>114300</xdr:colOff>
      <xdr:row>78</xdr:row>
      <xdr:rowOff>116039</xdr:rowOff>
    </xdr:to>
    <xdr:cxnSp macro="">
      <xdr:nvCxnSpPr>
        <xdr:cNvPr id="405" name="直線コネクタ 404"/>
        <xdr:cNvCxnSpPr/>
      </xdr:nvCxnSpPr>
      <xdr:spPr>
        <a:xfrm>
          <a:off x="8750300" y="13316586"/>
          <a:ext cx="889000" cy="17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102972</xdr:rowOff>
    </xdr:from>
    <xdr:to>
      <xdr:col>45</xdr:col>
      <xdr:colOff>177800</xdr:colOff>
      <xdr:row>77</xdr:row>
      <xdr:rowOff>114936</xdr:rowOff>
    </xdr:to>
    <xdr:cxnSp macro="">
      <xdr:nvCxnSpPr>
        <xdr:cNvPr id="408" name="直線コネクタ 407"/>
        <xdr:cNvCxnSpPr/>
      </xdr:nvCxnSpPr>
      <xdr:spPr>
        <a:xfrm>
          <a:off x="7861300" y="13304622"/>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102972</xdr:rowOff>
    </xdr:from>
    <xdr:to>
      <xdr:col>41</xdr:col>
      <xdr:colOff>50800</xdr:colOff>
      <xdr:row>77</xdr:row>
      <xdr:rowOff>157226</xdr:rowOff>
    </xdr:to>
    <xdr:cxnSp macro="">
      <xdr:nvCxnSpPr>
        <xdr:cNvPr id="411" name="直線コネクタ 410"/>
        <xdr:cNvCxnSpPr/>
      </xdr:nvCxnSpPr>
      <xdr:spPr>
        <a:xfrm flipV="1">
          <a:off x="6972300" y="13304622"/>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71183</xdr:rowOff>
    </xdr:from>
    <xdr:to>
      <xdr:col>55</xdr:col>
      <xdr:colOff>50800</xdr:colOff>
      <xdr:row>79</xdr:row>
      <xdr:rowOff>1333</xdr:rowOff>
    </xdr:to>
    <xdr:sp macro="" textlink="">
      <xdr:nvSpPr>
        <xdr:cNvPr id="421" name="楕円 420"/>
        <xdr:cNvSpPr/>
      </xdr:nvSpPr>
      <xdr:spPr>
        <a:xfrm>
          <a:off x="10426700" y="1344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157560</xdr:rowOff>
    </xdr:from>
    <xdr:ext cx="469744" cy="259045"/>
    <xdr:sp macro="" textlink="">
      <xdr:nvSpPr>
        <xdr:cNvPr id="422" name="商工費該当値テキスト"/>
        <xdr:cNvSpPr txBox="1"/>
      </xdr:nvSpPr>
      <xdr:spPr>
        <a:xfrm>
          <a:off x="10528300" y="133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65239</xdr:rowOff>
    </xdr:from>
    <xdr:to>
      <xdr:col>50</xdr:col>
      <xdr:colOff>165100</xdr:colOff>
      <xdr:row>78</xdr:row>
      <xdr:rowOff>166839</xdr:rowOff>
    </xdr:to>
    <xdr:sp macro="" textlink="">
      <xdr:nvSpPr>
        <xdr:cNvPr id="423" name="楕円 422"/>
        <xdr:cNvSpPr/>
      </xdr:nvSpPr>
      <xdr:spPr>
        <a:xfrm>
          <a:off x="9588500" y="1343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157966</xdr:rowOff>
    </xdr:from>
    <xdr:ext cx="469744" cy="259045"/>
    <xdr:sp macro="" textlink="">
      <xdr:nvSpPr>
        <xdr:cNvPr id="424" name="テキスト ボックス 423"/>
        <xdr:cNvSpPr txBox="1"/>
      </xdr:nvSpPr>
      <xdr:spPr>
        <a:xfrm>
          <a:off x="9404428" y="1353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64136</xdr:rowOff>
    </xdr:from>
    <xdr:to>
      <xdr:col>46</xdr:col>
      <xdr:colOff>38100</xdr:colOff>
      <xdr:row>77</xdr:row>
      <xdr:rowOff>165736</xdr:rowOff>
    </xdr:to>
    <xdr:sp macro="" textlink="">
      <xdr:nvSpPr>
        <xdr:cNvPr id="425" name="楕円 424"/>
        <xdr:cNvSpPr/>
      </xdr:nvSpPr>
      <xdr:spPr>
        <a:xfrm>
          <a:off x="8699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156863</xdr:rowOff>
    </xdr:from>
    <xdr:ext cx="469744" cy="259045"/>
    <xdr:sp macro="" textlink="">
      <xdr:nvSpPr>
        <xdr:cNvPr id="426" name="テキスト ボックス 425"/>
        <xdr:cNvSpPr txBox="1"/>
      </xdr:nvSpPr>
      <xdr:spPr>
        <a:xfrm>
          <a:off x="8515428" y="1335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52172</xdr:rowOff>
    </xdr:from>
    <xdr:to>
      <xdr:col>41</xdr:col>
      <xdr:colOff>101600</xdr:colOff>
      <xdr:row>77</xdr:row>
      <xdr:rowOff>153772</xdr:rowOff>
    </xdr:to>
    <xdr:sp macro="" textlink="">
      <xdr:nvSpPr>
        <xdr:cNvPr id="427" name="楕円 426"/>
        <xdr:cNvSpPr/>
      </xdr:nvSpPr>
      <xdr:spPr>
        <a:xfrm>
          <a:off x="7810500" y="1325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144899</xdr:rowOff>
    </xdr:from>
    <xdr:ext cx="469744" cy="259045"/>
    <xdr:sp macro="" textlink="">
      <xdr:nvSpPr>
        <xdr:cNvPr id="428" name="テキスト ボックス 427"/>
        <xdr:cNvSpPr txBox="1"/>
      </xdr:nvSpPr>
      <xdr:spPr>
        <a:xfrm>
          <a:off x="7626428" y="1334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106426</xdr:rowOff>
    </xdr:from>
    <xdr:to>
      <xdr:col>36</xdr:col>
      <xdr:colOff>165100</xdr:colOff>
      <xdr:row>78</xdr:row>
      <xdr:rowOff>36576</xdr:rowOff>
    </xdr:to>
    <xdr:sp macro="" textlink="">
      <xdr:nvSpPr>
        <xdr:cNvPr id="429" name="楕円 428"/>
        <xdr:cNvSpPr/>
      </xdr:nvSpPr>
      <xdr:spPr>
        <a:xfrm>
          <a:off x="6921500" y="1330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27703</xdr:rowOff>
    </xdr:from>
    <xdr:ext cx="469744" cy="259045"/>
    <xdr:sp macro="" textlink="">
      <xdr:nvSpPr>
        <xdr:cNvPr id="430" name="テキスト ボックス 429"/>
        <xdr:cNvSpPr txBox="1"/>
      </xdr:nvSpPr>
      <xdr:spPr>
        <a:xfrm>
          <a:off x="6737428" y="134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164485</xdr:rowOff>
    </xdr:from>
    <xdr:to>
      <xdr:col>55</xdr:col>
      <xdr:colOff>0</xdr:colOff>
      <xdr:row>97</xdr:row>
      <xdr:rowOff>165409</xdr:rowOff>
    </xdr:to>
    <xdr:cxnSp macro="">
      <xdr:nvCxnSpPr>
        <xdr:cNvPr id="457" name="直線コネクタ 456"/>
        <xdr:cNvCxnSpPr/>
      </xdr:nvCxnSpPr>
      <xdr:spPr>
        <a:xfrm>
          <a:off x="9639300" y="16795135"/>
          <a:ext cx="8382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80070</xdr:rowOff>
    </xdr:from>
    <xdr:ext cx="534377" cy="259045"/>
    <xdr:sp macro="" textlink="">
      <xdr:nvSpPr>
        <xdr:cNvPr id="458" name="土木費平均値テキスト"/>
        <xdr:cNvSpPr txBox="1"/>
      </xdr:nvSpPr>
      <xdr:spPr>
        <a:xfrm>
          <a:off x="10528300" y="16539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145058</xdr:rowOff>
    </xdr:from>
    <xdr:to>
      <xdr:col>50</xdr:col>
      <xdr:colOff>114300</xdr:colOff>
      <xdr:row>97</xdr:row>
      <xdr:rowOff>164485</xdr:rowOff>
    </xdr:to>
    <xdr:cxnSp macro="">
      <xdr:nvCxnSpPr>
        <xdr:cNvPr id="460" name="直線コネクタ 459"/>
        <xdr:cNvCxnSpPr/>
      </xdr:nvCxnSpPr>
      <xdr:spPr>
        <a:xfrm>
          <a:off x="8750300" y="16775708"/>
          <a:ext cx="889000" cy="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7047</xdr:rowOff>
    </xdr:from>
    <xdr:ext cx="534377" cy="259045"/>
    <xdr:sp macro="" textlink="">
      <xdr:nvSpPr>
        <xdr:cNvPr id="462" name="テキスト ボックス 461"/>
        <xdr:cNvSpPr txBox="1"/>
      </xdr:nvSpPr>
      <xdr:spPr>
        <a:xfrm>
          <a:off x="9372111" y="1646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145058</xdr:rowOff>
    </xdr:from>
    <xdr:to>
      <xdr:col>45</xdr:col>
      <xdr:colOff>177800</xdr:colOff>
      <xdr:row>97</xdr:row>
      <xdr:rowOff>158076</xdr:rowOff>
    </xdr:to>
    <xdr:cxnSp macro="">
      <xdr:nvCxnSpPr>
        <xdr:cNvPr id="463" name="直線コネクタ 462"/>
        <xdr:cNvCxnSpPr/>
      </xdr:nvCxnSpPr>
      <xdr:spPr>
        <a:xfrm flipV="1">
          <a:off x="7861300" y="16775708"/>
          <a:ext cx="889000" cy="1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10678</xdr:rowOff>
    </xdr:from>
    <xdr:ext cx="534377" cy="259045"/>
    <xdr:sp macro="" textlink="">
      <xdr:nvSpPr>
        <xdr:cNvPr id="465" name="テキスト ボックス 464"/>
        <xdr:cNvSpPr txBox="1"/>
      </xdr:nvSpPr>
      <xdr:spPr>
        <a:xfrm>
          <a:off x="8483111" y="1646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153105</xdr:rowOff>
    </xdr:from>
    <xdr:to>
      <xdr:col>41</xdr:col>
      <xdr:colOff>50800</xdr:colOff>
      <xdr:row>97</xdr:row>
      <xdr:rowOff>158076</xdr:rowOff>
    </xdr:to>
    <xdr:cxnSp macro="">
      <xdr:nvCxnSpPr>
        <xdr:cNvPr id="466" name="直線コネクタ 465"/>
        <xdr:cNvCxnSpPr/>
      </xdr:nvCxnSpPr>
      <xdr:spPr>
        <a:xfrm>
          <a:off x="6972300" y="16783755"/>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105446</xdr:rowOff>
    </xdr:from>
    <xdr:ext cx="534377" cy="259045"/>
    <xdr:sp macro="" textlink="">
      <xdr:nvSpPr>
        <xdr:cNvPr id="468" name="テキスト ボックス 467"/>
        <xdr:cNvSpPr txBox="1"/>
      </xdr:nvSpPr>
      <xdr:spPr>
        <a:xfrm>
          <a:off x="7594111" y="163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7066</xdr:rowOff>
    </xdr:from>
    <xdr:ext cx="534377" cy="259045"/>
    <xdr:sp macro="" textlink="">
      <xdr:nvSpPr>
        <xdr:cNvPr id="470" name="テキスト ボックス 469"/>
        <xdr:cNvSpPr txBox="1"/>
      </xdr:nvSpPr>
      <xdr:spPr>
        <a:xfrm>
          <a:off x="6705111" y="164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114609</xdr:rowOff>
    </xdr:from>
    <xdr:to>
      <xdr:col>55</xdr:col>
      <xdr:colOff>50800</xdr:colOff>
      <xdr:row>98</xdr:row>
      <xdr:rowOff>44759</xdr:rowOff>
    </xdr:to>
    <xdr:sp macro="" textlink="">
      <xdr:nvSpPr>
        <xdr:cNvPr id="476" name="楕円 475"/>
        <xdr:cNvSpPr/>
      </xdr:nvSpPr>
      <xdr:spPr>
        <a:xfrm>
          <a:off x="10426700" y="167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35621</xdr:rowOff>
    </xdr:from>
    <xdr:ext cx="534377" cy="259045"/>
    <xdr:sp macro="" textlink="">
      <xdr:nvSpPr>
        <xdr:cNvPr id="477" name="土木費該当値テキスト"/>
        <xdr:cNvSpPr txBox="1"/>
      </xdr:nvSpPr>
      <xdr:spPr>
        <a:xfrm>
          <a:off x="10528300" y="16666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113685</xdr:rowOff>
    </xdr:from>
    <xdr:to>
      <xdr:col>50</xdr:col>
      <xdr:colOff>165100</xdr:colOff>
      <xdr:row>98</xdr:row>
      <xdr:rowOff>43835</xdr:rowOff>
    </xdr:to>
    <xdr:sp macro="" textlink="">
      <xdr:nvSpPr>
        <xdr:cNvPr id="478" name="楕円 477"/>
        <xdr:cNvSpPr/>
      </xdr:nvSpPr>
      <xdr:spPr>
        <a:xfrm>
          <a:off x="9588500" y="1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34962</xdr:rowOff>
    </xdr:from>
    <xdr:ext cx="534377" cy="259045"/>
    <xdr:sp macro="" textlink="">
      <xdr:nvSpPr>
        <xdr:cNvPr id="479" name="テキスト ボックス 478"/>
        <xdr:cNvSpPr txBox="1"/>
      </xdr:nvSpPr>
      <xdr:spPr>
        <a:xfrm>
          <a:off x="9372111" y="168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94258</xdr:rowOff>
    </xdr:from>
    <xdr:to>
      <xdr:col>46</xdr:col>
      <xdr:colOff>38100</xdr:colOff>
      <xdr:row>98</xdr:row>
      <xdr:rowOff>24408</xdr:rowOff>
    </xdr:to>
    <xdr:sp macro="" textlink="">
      <xdr:nvSpPr>
        <xdr:cNvPr id="480" name="楕円 479"/>
        <xdr:cNvSpPr/>
      </xdr:nvSpPr>
      <xdr:spPr>
        <a:xfrm>
          <a:off x="8699500" y="167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15535</xdr:rowOff>
    </xdr:from>
    <xdr:ext cx="534377" cy="259045"/>
    <xdr:sp macro="" textlink="">
      <xdr:nvSpPr>
        <xdr:cNvPr id="481" name="テキスト ボックス 480"/>
        <xdr:cNvSpPr txBox="1"/>
      </xdr:nvSpPr>
      <xdr:spPr>
        <a:xfrm>
          <a:off x="8483111" y="1681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107276</xdr:rowOff>
    </xdr:from>
    <xdr:to>
      <xdr:col>41</xdr:col>
      <xdr:colOff>101600</xdr:colOff>
      <xdr:row>98</xdr:row>
      <xdr:rowOff>37426</xdr:rowOff>
    </xdr:to>
    <xdr:sp macro="" textlink="">
      <xdr:nvSpPr>
        <xdr:cNvPr id="482" name="楕円 481"/>
        <xdr:cNvSpPr/>
      </xdr:nvSpPr>
      <xdr:spPr>
        <a:xfrm>
          <a:off x="7810500" y="1673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28553</xdr:rowOff>
    </xdr:from>
    <xdr:ext cx="534377" cy="259045"/>
    <xdr:sp macro="" textlink="">
      <xdr:nvSpPr>
        <xdr:cNvPr id="483" name="テキスト ボックス 482"/>
        <xdr:cNvSpPr txBox="1"/>
      </xdr:nvSpPr>
      <xdr:spPr>
        <a:xfrm>
          <a:off x="7594111" y="168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102305</xdr:rowOff>
    </xdr:from>
    <xdr:to>
      <xdr:col>36</xdr:col>
      <xdr:colOff>165100</xdr:colOff>
      <xdr:row>98</xdr:row>
      <xdr:rowOff>32455</xdr:rowOff>
    </xdr:to>
    <xdr:sp macro="" textlink="">
      <xdr:nvSpPr>
        <xdr:cNvPr id="484" name="楕円 483"/>
        <xdr:cNvSpPr/>
      </xdr:nvSpPr>
      <xdr:spPr>
        <a:xfrm>
          <a:off x="6921500" y="167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23582</xdr:rowOff>
    </xdr:from>
    <xdr:ext cx="534377" cy="259045"/>
    <xdr:sp macro="" textlink="">
      <xdr:nvSpPr>
        <xdr:cNvPr id="485" name="テキスト ボックス 484"/>
        <xdr:cNvSpPr txBox="1"/>
      </xdr:nvSpPr>
      <xdr:spPr>
        <a:xfrm>
          <a:off x="6705111" y="1682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73882</xdr:rowOff>
    </xdr:from>
    <xdr:to>
      <xdr:col>85</xdr:col>
      <xdr:colOff>127000</xdr:colOff>
      <xdr:row>37</xdr:row>
      <xdr:rowOff>44259</xdr:rowOff>
    </xdr:to>
    <xdr:cxnSp macro="">
      <xdr:nvCxnSpPr>
        <xdr:cNvPr id="519" name="直線コネクタ 518"/>
        <xdr:cNvCxnSpPr/>
      </xdr:nvCxnSpPr>
      <xdr:spPr>
        <a:xfrm>
          <a:off x="15481300" y="6246082"/>
          <a:ext cx="838200" cy="14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28639</xdr:rowOff>
    </xdr:from>
    <xdr:to>
      <xdr:col>81</xdr:col>
      <xdr:colOff>50800</xdr:colOff>
      <xdr:row>36</xdr:row>
      <xdr:rowOff>73882</xdr:rowOff>
    </xdr:to>
    <xdr:cxnSp macro="">
      <xdr:nvCxnSpPr>
        <xdr:cNvPr id="522" name="直線コネクタ 521"/>
        <xdr:cNvCxnSpPr/>
      </xdr:nvCxnSpPr>
      <xdr:spPr>
        <a:xfrm>
          <a:off x="14592300" y="6200839"/>
          <a:ext cx="889000" cy="4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146575</xdr:rowOff>
    </xdr:from>
    <xdr:ext cx="534377" cy="259045"/>
    <xdr:sp macro="" textlink="">
      <xdr:nvSpPr>
        <xdr:cNvPr id="524" name="テキスト ボックス 523"/>
        <xdr:cNvSpPr txBox="1"/>
      </xdr:nvSpPr>
      <xdr:spPr>
        <a:xfrm>
          <a:off x="15214111" y="631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28639</xdr:rowOff>
    </xdr:from>
    <xdr:to>
      <xdr:col>76</xdr:col>
      <xdr:colOff>114300</xdr:colOff>
      <xdr:row>36</xdr:row>
      <xdr:rowOff>160084</xdr:rowOff>
    </xdr:to>
    <xdr:cxnSp macro="">
      <xdr:nvCxnSpPr>
        <xdr:cNvPr id="525" name="直線コネクタ 524"/>
        <xdr:cNvCxnSpPr/>
      </xdr:nvCxnSpPr>
      <xdr:spPr>
        <a:xfrm flipV="1">
          <a:off x="13703300" y="6200839"/>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160084</xdr:rowOff>
    </xdr:from>
    <xdr:to>
      <xdr:col>71</xdr:col>
      <xdr:colOff>177800</xdr:colOff>
      <xdr:row>37</xdr:row>
      <xdr:rowOff>54737</xdr:rowOff>
    </xdr:to>
    <xdr:cxnSp macro="">
      <xdr:nvCxnSpPr>
        <xdr:cNvPr id="528" name="直線コネクタ 527"/>
        <xdr:cNvCxnSpPr/>
      </xdr:nvCxnSpPr>
      <xdr:spPr>
        <a:xfrm flipV="1">
          <a:off x="12814300" y="6332284"/>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164909</xdr:rowOff>
    </xdr:from>
    <xdr:to>
      <xdr:col>85</xdr:col>
      <xdr:colOff>177800</xdr:colOff>
      <xdr:row>37</xdr:row>
      <xdr:rowOff>95059</xdr:rowOff>
    </xdr:to>
    <xdr:sp macro="" textlink="">
      <xdr:nvSpPr>
        <xdr:cNvPr id="538" name="楕円 537"/>
        <xdr:cNvSpPr/>
      </xdr:nvSpPr>
      <xdr:spPr>
        <a:xfrm>
          <a:off x="16268700" y="6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143336</xdr:rowOff>
    </xdr:from>
    <xdr:ext cx="534377" cy="259045"/>
    <xdr:sp macro="" textlink="">
      <xdr:nvSpPr>
        <xdr:cNvPr id="539" name="消防費該当値テキスト"/>
        <xdr:cNvSpPr txBox="1"/>
      </xdr:nvSpPr>
      <xdr:spPr>
        <a:xfrm>
          <a:off x="16370300" y="631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23082</xdr:rowOff>
    </xdr:from>
    <xdr:to>
      <xdr:col>81</xdr:col>
      <xdr:colOff>101600</xdr:colOff>
      <xdr:row>36</xdr:row>
      <xdr:rowOff>124682</xdr:rowOff>
    </xdr:to>
    <xdr:sp macro="" textlink="">
      <xdr:nvSpPr>
        <xdr:cNvPr id="540" name="楕円 539"/>
        <xdr:cNvSpPr/>
      </xdr:nvSpPr>
      <xdr:spPr>
        <a:xfrm>
          <a:off x="15430500" y="61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141209</xdr:rowOff>
    </xdr:from>
    <xdr:ext cx="534377" cy="259045"/>
    <xdr:sp macro="" textlink="">
      <xdr:nvSpPr>
        <xdr:cNvPr id="541" name="テキスト ボックス 540"/>
        <xdr:cNvSpPr txBox="1"/>
      </xdr:nvSpPr>
      <xdr:spPr>
        <a:xfrm>
          <a:off x="15214111" y="59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149289</xdr:rowOff>
    </xdr:from>
    <xdr:to>
      <xdr:col>76</xdr:col>
      <xdr:colOff>165100</xdr:colOff>
      <xdr:row>36</xdr:row>
      <xdr:rowOff>79439</xdr:rowOff>
    </xdr:to>
    <xdr:sp macro="" textlink="">
      <xdr:nvSpPr>
        <xdr:cNvPr id="542" name="楕円 541"/>
        <xdr:cNvSpPr/>
      </xdr:nvSpPr>
      <xdr:spPr>
        <a:xfrm>
          <a:off x="14541500" y="61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70566</xdr:rowOff>
    </xdr:from>
    <xdr:ext cx="534377" cy="259045"/>
    <xdr:sp macro="" textlink="">
      <xdr:nvSpPr>
        <xdr:cNvPr id="543" name="テキスト ボックス 542"/>
        <xdr:cNvSpPr txBox="1"/>
      </xdr:nvSpPr>
      <xdr:spPr>
        <a:xfrm>
          <a:off x="14325111" y="62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109284</xdr:rowOff>
    </xdr:from>
    <xdr:to>
      <xdr:col>72</xdr:col>
      <xdr:colOff>38100</xdr:colOff>
      <xdr:row>37</xdr:row>
      <xdr:rowOff>39434</xdr:rowOff>
    </xdr:to>
    <xdr:sp macro="" textlink="">
      <xdr:nvSpPr>
        <xdr:cNvPr id="544" name="楕円 543"/>
        <xdr:cNvSpPr/>
      </xdr:nvSpPr>
      <xdr:spPr>
        <a:xfrm>
          <a:off x="13652500" y="62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30561</xdr:rowOff>
    </xdr:from>
    <xdr:ext cx="534377" cy="259045"/>
    <xdr:sp macro="" textlink="">
      <xdr:nvSpPr>
        <xdr:cNvPr id="545" name="テキスト ボックス 544"/>
        <xdr:cNvSpPr txBox="1"/>
      </xdr:nvSpPr>
      <xdr:spPr>
        <a:xfrm>
          <a:off x="13436111" y="63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3937</xdr:rowOff>
    </xdr:from>
    <xdr:to>
      <xdr:col>67</xdr:col>
      <xdr:colOff>101600</xdr:colOff>
      <xdr:row>37</xdr:row>
      <xdr:rowOff>105537</xdr:rowOff>
    </xdr:to>
    <xdr:sp macro="" textlink="">
      <xdr:nvSpPr>
        <xdr:cNvPr id="546" name="楕円 545"/>
        <xdr:cNvSpPr/>
      </xdr:nvSpPr>
      <xdr:spPr>
        <a:xfrm>
          <a:off x="12763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96664</xdr:rowOff>
    </xdr:from>
    <xdr:ext cx="534377" cy="259045"/>
    <xdr:sp macro="" textlink="">
      <xdr:nvSpPr>
        <xdr:cNvPr id="547" name="テキスト ボックス 546"/>
        <xdr:cNvSpPr txBox="1"/>
      </xdr:nvSpPr>
      <xdr:spPr>
        <a:xfrm>
          <a:off x="12547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75267</xdr:rowOff>
    </xdr:from>
    <xdr:to>
      <xdr:col>85</xdr:col>
      <xdr:colOff>127000</xdr:colOff>
      <xdr:row>57</xdr:row>
      <xdr:rowOff>96103</xdr:rowOff>
    </xdr:to>
    <xdr:cxnSp macro="">
      <xdr:nvCxnSpPr>
        <xdr:cNvPr id="579" name="直線コネクタ 578"/>
        <xdr:cNvCxnSpPr/>
      </xdr:nvCxnSpPr>
      <xdr:spPr>
        <a:xfrm>
          <a:off x="15481300" y="9847917"/>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26378</xdr:rowOff>
    </xdr:from>
    <xdr:ext cx="534377" cy="259045"/>
    <xdr:sp macro="" textlink="">
      <xdr:nvSpPr>
        <xdr:cNvPr id="580" name="教育費平均値テキスト"/>
        <xdr:cNvSpPr txBox="1"/>
      </xdr:nvSpPr>
      <xdr:spPr>
        <a:xfrm>
          <a:off x="16370300" y="9456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37760</xdr:rowOff>
    </xdr:from>
    <xdr:to>
      <xdr:col>81</xdr:col>
      <xdr:colOff>50800</xdr:colOff>
      <xdr:row>57</xdr:row>
      <xdr:rowOff>75267</xdr:rowOff>
    </xdr:to>
    <xdr:cxnSp macro="">
      <xdr:nvCxnSpPr>
        <xdr:cNvPr id="582" name="直線コネクタ 581"/>
        <xdr:cNvCxnSpPr/>
      </xdr:nvCxnSpPr>
      <xdr:spPr>
        <a:xfrm>
          <a:off x="14592300" y="9810410"/>
          <a:ext cx="8890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37760</xdr:rowOff>
    </xdr:from>
    <xdr:to>
      <xdr:col>76</xdr:col>
      <xdr:colOff>114300</xdr:colOff>
      <xdr:row>57</xdr:row>
      <xdr:rowOff>45386</xdr:rowOff>
    </xdr:to>
    <xdr:cxnSp macro="">
      <xdr:nvCxnSpPr>
        <xdr:cNvPr id="585" name="直線コネクタ 584"/>
        <xdr:cNvCxnSpPr/>
      </xdr:nvCxnSpPr>
      <xdr:spPr>
        <a:xfrm flipV="1">
          <a:off x="13703300" y="9810410"/>
          <a:ext cx="889000" cy="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45386</xdr:rowOff>
    </xdr:from>
    <xdr:to>
      <xdr:col>71</xdr:col>
      <xdr:colOff>177800</xdr:colOff>
      <xdr:row>57</xdr:row>
      <xdr:rowOff>157188</xdr:rowOff>
    </xdr:to>
    <xdr:cxnSp macro="">
      <xdr:nvCxnSpPr>
        <xdr:cNvPr id="588" name="直線コネクタ 587"/>
        <xdr:cNvCxnSpPr/>
      </xdr:nvCxnSpPr>
      <xdr:spPr>
        <a:xfrm flipV="1">
          <a:off x="12814300" y="9818036"/>
          <a:ext cx="889000" cy="11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101202</xdr:rowOff>
    </xdr:from>
    <xdr:ext cx="534377" cy="259045"/>
    <xdr:sp macro="" textlink="">
      <xdr:nvSpPr>
        <xdr:cNvPr id="592" name="テキスト ボックス 591"/>
        <xdr:cNvSpPr txBox="1"/>
      </xdr:nvSpPr>
      <xdr:spPr>
        <a:xfrm>
          <a:off x="12547111" y="95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45303</xdr:rowOff>
    </xdr:from>
    <xdr:to>
      <xdr:col>85</xdr:col>
      <xdr:colOff>177800</xdr:colOff>
      <xdr:row>57</xdr:row>
      <xdr:rowOff>146903</xdr:rowOff>
    </xdr:to>
    <xdr:sp macro="" textlink="">
      <xdr:nvSpPr>
        <xdr:cNvPr id="598" name="楕円 597"/>
        <xdr:cNvSpPr/>
      </xdr:nvSpPr>
      <xdr:spPr>
        <a:xfrm>
          <a:off x="16268700" y="98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23730</xdr:rowOff>
    </xdr:from>
    <xdr:ext cx="534377" cy="259045"/>
    <xdr:sp macro="" textlink="">
      <xdr:nvSpPr>
        <xdr:cNvPr id="599" name="教育費該当値テキスト"/>
        <xdr:cNvSpPr txBox="1"/>
      </xdr:nvSpPr>
      <xdr:spPr>
        <a:xfrm>
          <a:off x="16370300" y="979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24467</xdr:rowOff>
    </xdr:from>
    <xdr:to>
      <xdr:col>81</xdr:col>
      <xdr:colOff>101600</xdr:colOff>
      <xdr:row>57</xdr:row>
      <xdr:rowOff>126067</xdr:rowOff>
    </xdr:to>
    <xdr:sp macro="" textlink="">
      <xdr:nvSpPr>
        <xdr:cNvPr id="600" name="楕円 599"/>
        <xdr:cNvSpPr/>
      </xdr:nvSpPr>
      <xdr:spPr>
        <a:xfrm>
          <a:off x="15430500" y="979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117194</xdr:rowOff>
    </xdr:from>
    <xdr:ext cx="534377" cy="259045"/>
    <xdr:sp macro="" textlink="">
      <xdr:nvSpPr>
        <xdr:cNvPr id="601" name="テキスト ボックス 600"/>
        <xdr:cNvSpPr txBox="1"/>
      </xdr:nvSpPr>
      <xdr:spPr>
        <a:xfrm>
          <a:off x="15214111" y="9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158410</xdr:rowOff>
    </xdr:from>
    <xdr:to>
      <xdr:col>76</xdr:col>
      <xdr:colOff>165100</xdr:colOff>
      <xdr:row>57</xdr:row>
      <xdr:rowOff>88560</xdr:rowOff>
    </xdr:to>
    <xdr:sp macro="" textlink="">
      <xdr:nvSpPr>
        <xdr:cNvPr id="602" name="楕円 601"/>
        <xdr:cNvSpPr/>
      </xdr:nvSpPr>
      <xdr:spPr>
        <a:xfrm>
          <a:off x="14541500" y="975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79687</xdr:rowOff>
    </xdr:from>
    <xdr:ext cx="534377" cy="259045"/>
    <xdr:sp macro="" textlink="">
      <xdr:nvSpPr>
        <xdr:cNvPr id="603" name="テキスト ボックス 602"/>
        <xdr:cNvSpPr txBox="1"/>
      </xdr:nvSpPr>
      <xdr:spPr>
        <a:xfrm>
          <a:off x="14325111" y="985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166036</xdr:rowOff>
    </xdr:from>
    <xdr:to>
      <xdr:col>72</xdr:col>
      <xdr:colOff>38100</xdr:colOff>
      <xdr:row>57</xdr:row>
      <xdr:rowOff>96186</xdr:rowOff>
    </xdr:to>
    <xdr:sp macro="" textlink="">
      <xdr:nvSpPr>
        <xdr:cNvPr id="604" name="楕円 603"/>
        <xdr:cNvSpPr/>
      </xdr:nvSpPr>
      <xdr:spPr>
        <a:xfrm>
          <a:off x="13652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87313</xdr:rowOff>
    </xdr:from>
    <xdr:ext cx="534377" cy="259045"/>
    <xdr:sp macro="" textlink="">
      <xdr:nvSpPr>
        <xdr:cNvPr id="605" name="テキスト ボックス 604"/>
        <xdr:cNvSpPr txBox="1"/>
      </xdr:nvSpPr>
      <xdr:spPr>
        <a:xfrm>
          <a:off x="13436111" y="98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106388</xdr:rowOff>
    </xdr:from>
    <xdr:to>
      <xdr:col>67</xdr:col>
      <xdr:colOff>101600</xdr:colOff>
      <xdr:row>58</xdr:row>
      <xdr:rowOff>36538</xdr:rowOff>
    </xdr:to>
    <xdr:sp macro="" textlink="">
      <xdr:nvSpPr>
        <xdr:cNvPr id="606" name="楕円 605"/>
        <xdr:cNvSpPr/>
      </xdr:nvSpPr>
      <xdr:spPr>
        <a:xfrm>
          <a:off x="12763500" y="98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27665</xdr:rowOff>
    </xdr:from>
    <xdr:ext cx="534377" cy="259045"/>
    <xdr:sp macro="" textlink="">
      <xdr:nvSpPr>
        <xdr:cNvPr id="607" name="テキスト ボックス 606"/>
        <xdr:cNvSpPr txBox="1"/>
      </xdr:nvSpPr>
      <xdr:spPr>
        <a:xfrm>
          <a:off x="12547111" y="997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42393</xdr:rowOff>
    </xdr:from>
    <xdr:to>
      <xdr:col>85</xdr:col>
      <xdr:colOff>127000</xdr:colOff>
      <xdr:row>79</xdr:row>
      <xdr:rowOff>44450</xdr:rowOff>
    </xdr:to>
    <xdr:cxnSp macro="">
      <xdr:nvCxnSpPr>
        <xdr:cNvPr id="636" name="直線コネクタ 635"/>
        <xdr:cNvCxnSpPr/>
      </xdr:nvCxnSpPr>
      <xdr:spPr>
        <a:xfrm>
          <a:off x="15481300" y="1358694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38506</xdr:rowOff>
    </xdr:from>
    <xdr:to>
      <xdr:col>81</xdr:col>
      <xdr:colOff>50800</xdr:colOff>
      <xdr:row>79</xdr:row>
      <xdr:rowOff>42393</xdr:rowOff>
    </xdr:to>
    <xdr:cxnSp macro="">
      <xdr:nvCxnSpPr>
        <xdr:cNvPr id="639" name="直線コネクタ 638"/>
        <xdr:cNvCxnSpPr/>
      </xdr:nvCxnSpPr>
      <xdr:spPr>
        <a:xfrm>
          <a:off x="14592300" y="13583056"/>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38506</xdr:rowOff>
    </xdr:from>
    <xdr:to>
      <xdr:col>76</xdr:col>
      <xdr:colOff>114300</xdr:colOff>
      <xdr:row>79</xdr:row>
      <xdr:rowOff>44450</xdr:rowOff>
    </xdr:to>
    <xdr:cxnSp macro="">
      <xdr:nvCxnSpPr>
        <xdr:cNvPr id="642" name="直線コネクタ 641"/>
        <xdr:cNvCxnSpPr/>
      </xdr:nvCxnSpPr>
      <xdr:spPr>
        <a:xfrm flipV="1">
          <a:off x="13703300" y="1358305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163043</xdr:rowOff>
    </xdr:from>
    <xdr:to>
      <xdr:col>81</xdr:col>
      <xdr:colOff>101600</xdr:colOff>
      <xdr:row>79</xdr:row>
      <xdr:rowOff>93193</xdr:rowOff>
    </xdr:to>
    <xdr:sp macro="" textlink="">
      <xdr:nvSpPr>
        <xdr:cNvPr id="657" name="楕円 656"/>
        <xdr:cNvSpPr/>
      </xdr:nvSpPr>
      <xdr:spPr>
        <a:xfrm>
          <a:off x="15430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84320</xdr:rowOff>
    </xdr:from>
    <xdr:ext cx="313932" cy="259045"/>
    <xdr:sp macro="" textlink="">
      <xdr:nvSpPr>
        <xdr:cNvPr id="658" name="テキスト ボックス 657"/>
        <xdr:cNvSpPr txBox="1"/>
      </xdr:nvSpPr>
      <xdr:spPr>
        <a:xfrm>
          <a:off x="15324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159156</xdr:rowOff>
    </xdr:from>
    <xdr:to>
      <xdr:col>76</xdr:col>
      <xdr:colOff>165100</xdr:colOff>
      <xdr:row>79</xdr:row>
      <xdr:rowOff>89306</xdr:rowOff>
    </xdr:to>
    <xdr:sp macro="" textlink="">
      <xdr:nvSpPr>
        <xdr:cNvPr id="659" name="楕円 658"/>
        <xdr:cNvSpPr/>
      </xdr:nvSpPr>
      <xdr:spPr>
        <a:xfrm>
          <a:off x="14541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80433</xdr:rowOff>
    </xdr:from>
    <xdr:ext cx="313932" cy="259045"/>
    <xdr:sp macro="" textlink="">
      <xdr:nvSpPr>
        <xdr:cNvPr id="660" name="テキスト ボックス 659"/>
        <xdr:cNvSpPr txBox="1"/>
      </xdr:nvSpPr>
      <xdr:spPr>
        <a:xfrm>
          <a:off x="14435333" y="13624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40087</xdr:rowOff>
    </xdr:from>
    <xdr:to>
      <xdr:col>85</xdr:col>
      <xdr:colOff>127000</xdr:colOff>
      <xdr:row>94</xdr:row>
      <xdr:rowOff>58186</xdr:rowOff>
    </xdr:to>
    <xdr:cxnSp macro="">
      <xdr:nvCxnSpPr>
        <xdr:cNvPr id="693" name="直線コネクタ 692"/>
        <xdr:cNvCxnSpPr/>
      </xdr:nvCxnSpPr>
      <xdr:spPr>
        <a:xfrm flipV="1">
          <a:off x="15481300" y="16156387"/>
          <a:ext cx="838200" cy="1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90949</xdr:rowOff>
    </xdr:from>
    <xdr:ext cx="534377" cy="259045"/>
    <xdr:sp macro="" textlink="">
      <xdr:nvSpPr>
        <xdr:cNvPr id="694" name="公債費平均値テキスト"/>
        <xdr:cNvSpPr txBox="1"/>
      </xdr:nvSpPr>
      <xdr:spPr>
        <a:xfrm>
          <a:off x="16370300" y="16207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58186</xdr:rowOff>
    </xdr:from>
    <xdr:to>
      <xdr:col>81</xdr:col>
      <xdr:colOff>50800</xdr:colOff>
      <xdr:row>94</xdr:row>
      <xdr:rowOff>80587</xdr:rowOff>
    </xdr:to>
    <xdr:cxnSp macro="">
      <xdr:nvCxnSpPr>
        <xdr:cNvPr id="696" name="直線コネクタ 695"/>
        <xdr:cNvCxnSpPr/>
      </xdr:nvCxnSpPr>
      <xdr:spPr>
        <a:xfrm flipV="1">
          <a:off x="14592300" y="16174486"/>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34713</xdr:rowOff>
    </xdr:from>
    <xdr:ext cx="534377" cy="259045"/>
    <xdr:sp macro="" textlink="">
      <xdr:nvSpPr>
        <xdr:cNvPr id="698" name="テキスト ボックス 697"/>
        <xdr:cNvSpPr txBox="1"/>
      </xdr:nvSpPr>
      <xdr:spPr>
        <a:xfrm>
          <a:off x="15214111" y="163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80417</xdr:rowOff>
    </xdr:from>
    <xdr:to>
      <xdr:col>76</xdr:col>
      <xdr:colOff>114300</xdr:colOff>
      <xdr:row>94</xdr:row>
      <xdr:rowOff>80587</xdr:rowOff>
    </xdr:to>
    <xdr:cxnSp macro="">
      <xdr:nvCxnSpPr>
        <xdr:cNvPr id="699" name="直線コネクタ 698"/>
        <xdr:cNvCxnSpPr/>
      </xdr:nvCxnSpPr>
      <xdr:spPr>
        <a:xfrm>
          <a:off x="13703300" y="16196717"/>
          <a:ext cx="8890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78604</xdr:rowOff>
    </xdr:from>
    <xdr:ext cx="534377" cy="259045"/>
    <xdr:sp macro="" textlink="">
      <xdr:nvSpPr>
        <xdr:cNvPr id="701" name="テキスト ボックス 700"/>
        <xdr:cNvSpPr txBox="1"/>
      </xdr:nvSpPr>
      <xdr:spPr>
        <a:xfrm>
          <a:off x="14325111" y="1636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59900</xdr:rowOff>
    </xdr:from>
    <xdr:to>
      <xdr:col>71</xdr:col>
      <xdr:colOff>177800</xdr:colOff>
      <xdr:row>94</xdr:row>
      <xdr:rowOff>80417</xdr:rowOff>
    </xdr:to>
    <xdr:cxnSp macro="">
      <xdr:nvCxnSpPr>
        <xdr:cNvPr id="702" name="直線コネクタ 701"/>
        <xdr:cNvCxnSpPr/>
      </xdr:nvCxnSpPr>
      <xdr:spPr>
        <a:xfrm>
          <a:off x="12814300" y="16176200"/>
          <a:ext cx="889000" cy="2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89673</xdr:rowOff>
    </xdr:from>
    <xdr:ext cx="534377" cy="259045"/>
    <xdr:sp macro="" textlink="">
      <xdr:nvSpPr>
        <xdr:cNvPr id="704" name="テキスト ボックス 703"/>
        <xdr:cNvSpPr txBox="1"/>
      </xdr:nvSpPr>
      <xdr:spPr>
        <a:xfrm>
          <a:off x="13436111" y="1637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109560</xdr:rowOff>
    </xdr:from>
    <xdr:ext cx="534377" cy="259045"/>
    <xdr:sp macro="" textlink="">
      <xdr:nvSpPr>
        <xdr:cNvPr id="706" name="テキスト ボックス 705"/>
        <xdr:cNvSpPr txBox="1"/>
      </xdr:nvSpPr>
      <xdr:spPr>
        <a:xfrm>
          <a:off x="12547111" y="1639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160737</xdr:rowOff>
    </xdr:from>
    <xdr:to>
      <xdr:col>85</xdr:col>
      <xdr:colOff>177800</xdr:colOff>
      <xdr:row>94</xdr:row>
      <xdr:rowOff>90887</xdr:rowOff>
    </xdr:to>
    <xdr:sp macro="" textlink="">
      <xdr:nvSpPr>
        <xdr:cNvPr id="712" name="楕円 711"/>
        <xdr:cNvSpPr/>
      </xdr:nvSpPr>
      <xdr:spPr>
        <a:xfrm>
          <a:off x="16268700" y="1610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12164</xdr:rowOff>
    </xdr:from>
    <xdr:ext cx="534377" cy="259045"/>
    <xdr:sp macro="" textlink="">
      <xdr:nvSpPr>
        <xdr:cNvPr id="713" name="公債費該当値テキスト"/>
        <xdr:cNvSpPr txBox="1"/>
      </xdr:nvSpPr>
      <xdr:spPr>
        <a:xfrm>
          <a:off x="16370300" y="159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7386</xdr:rowOff>
    </xdr:from>
    <xdr:to>
      <xdr:col>81</xdr:col>
      <xdr:colOff>101600</xdr:colOff>
      <xdr:row>94</xdr:row>
      <xdr:rowOff>108986</xdr:rowOff>
    </xdr:to>
    <xdr:sp macro="" textlink="">
      <xdr:nvSpPr>
        <xdr:cNvPr id="714" name="楕円 713"/>
        <xdr:cNvSpPr/>
      </xdr:nvSpPr>
      <xdr:spPr>
        <a:xfrm>
          <a:off x="15430500" y="161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125513</xdr:rowOff>
    </xdr:from>
    <xdr:ext cx="534377" cy="259045"/>
    <xdr:sp macro="" textlink="">
      <xdr:nvSpPr>
        <xdr:cNvPr id="715" name="テキスト ボックス 714"/>
        <xdr:cNvSpPr txBox="1"/>
      </xdr:nvSpPr>
      <xdr:spPr>
        <a:xfrm>
          <a:off x="15214111" y="158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29787</xdr:rowOff>
    </xdr:from>
    <xdr:to>
      <xdr:col>76</xdr:col>
      <xdr:colOff>165100</xdr:colOff>
      <xdr:row>94</xdr:row>
      <xdr:rowOff>131387</xdr:rowOff>
    </xdr:to>
    <xdr:sp macro="" textlink="">
      <xdr:nvSpPr>
        <xdr:cNvPr id="716" name="楕円 715"/>
        <xdr:cNvSpPr/>
      </xdr:nvSpPr>
      <xdr:spPr>
        <a:xfrm>
          <a:off x="14541500" y="1614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147914</xdr:rowOff>
    </xdr:from>
    <xdr:ext cx="534377" cy="259045"/>
    <xdr:sp macro="" textlink="">
      <xdr:nvSpPr>
        <xdr:cNvPr id="717" name="テキスト ボックス 716"/>
        <xdr:cNvSpPr txBox="1"/>
      </xdr:nvSpPr>
      <xdr:spPr>
        <a:xfrm>
          <a:off x="14325111" y="159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29617</xdr:rowOff>
    </xdr:from>
    <xdr:to>
      <xdr:col>72</xdr:col>
      <xdr:colOff>38100</xdr:colOff>
      <xdr:row>94</xdr:row>
      <xdr:rowOff>131217</xdr:rowOff>
    </xdr:to>
    <xdr:sp macro="" textlink="">
      <xdr:nvSpPr>
        <xdr:cNvPr id="718" name="楕円 717"/>
        <xdr:cNvSpPr/>
      </xdr:nvSpPr>
      <xdr:spPr>
        <a:xfrm>
          <a:off x="13652500" y="16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147744</xdr:rowOff>
    </xdr:from>
    <xdr:ext cx="534377" cy="259045"/>
    <xdr:sp macro="" textlink="">
      <xdr:nvSpPr>
        <xdr:cNvPr id="719" name="テキスト ボックス 718"/>
        <xdr:cNvSpPr txBox="1"/>
      </xdr:nvSpPr>
      <xdr:spPr>
        <a:xfrm>
          <a:off x="13436111" y="159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9100</xdr:rowOff>
    </xdr:from>
    <xdr:to>
      <xdr:col>67</xdr:col>
      <xdr:colOff>101600</xdr:colOff>
      <xdr:row>94</xdr:row>
      <xdr:rowOff>110700</xdr:rowOff>
    </xdr:to>
    <xdr:sp macro="" textlink="">
      <xdr:nvSpPr>
        <xdr:cNvPr id="720" name="楕円 719"/>
        <xdr:cNvSpPr/>
      </xdr:nvSpPr>
      <xdr:spPr>
        <a:xfrm>
          <a:off x="12763500" y="161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127227</xdr:rowOff>
    </xdr:from>
    <xdr:ext cx="534377" cy="259045"/>
    <xdr:sp macro="" textlink="">
      <xdr:nvSpPr>
        <xdr:cNvPr id="721" name="テキスト ボックス 720"/>
        <xdr:cNvSpPr txBox="1"/>
      </xdr:nvSpPr>
      <xdr:spPr>
        <a:xfrm>
          <a:off x="12547111" y="159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27686</xdr:rowOff>
    </xdr:from>
    <xdr:to>
      <xdr:col>116</xdr:col>
      <xdr:colOff>62864</xdr:colOff>
      <xdr:row>38</xdr:row>
      <xdr:rowOff>25400</xdr:rowOff>
    </xdr:to>
    <xdr:cxnSp macro="">
      <xdr:nvCxnSpPr>
        <xdr:cNvPr id="741" name="直線コネクタ 740"/>
        <xdr:cNvCxnSpPr/>
      </xdr:nvCxnSpPr>
      <xdr:spPr>
        <a:xfrm flipV="1">
          <a:off x="22159595" y="5342636"/>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145813</xdr:rowOff>
    </xdr:from>
    <xdr:ext cx="469744" cy="259045"/>
    <xdr:sp macro="" textlink="">
      <xdr:nvSpPr>
        <xdr:cNvPr id="744" name="諸支出金最大値テキスト"/>
        <xdr:cNvSpPr txBox="1"/>
      </xdr:nvSpPr>
      <xdr:spPr>
        <a:xfrm>
          <a:off x="22212300" y="511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27686</xdr:rowOff>
    </xdr:from>
    <xdr:to>
      <xdr:col>116</xdr:col>
      <xdr:colOff>152400</xdr:colOff>
      <xdr:row>31</xdr:row>
      <xdr:rowOff>27686</xdr:rowOff>
    </xdr:to>
    <xdr:cxnSp macro="">
      <xdr:nvCxnSpPr>
        <xdr:cNvPr id="745" name="直線コネクタ 744"/>
        <xdr:cNvCxnSpPr/>
      </xdr:nvCxnSpPr>
      <xdr:spPr>
        <a:xfrm>
          <a:off x="22072600" y="534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112349</xdr:rowOff>
    </xdr:from>
    <xdr:ext cx="313932" cy="259045"/>
    <xdr:sp macro="" textlink="">
      <xdr:nvSpPr>
        <xdr:cNvPr id="747" name="諸支出金平均値テキスト"/>
        <xdr:cNvSpPr txBox="1"/>
      </xdr:nvSpPr>
      <xdr:spPr>
        <a:xfrm>
          <a:off x="22212300" y="628454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89472</xdr:rowOff>
    </xdr:from>
    <xdr:to>
      <xdr:col>116</xdr:col>
      <xdr:colOff>114300</xdr:colOff>
      <xdr:row>38</xdr:row>
      <xdr:rowOff>19622</xdr:rowOff>
    </xdr:to>
    <xdr:sp macro="" textlink="">
      <xdr:nvSpPr>
        <xdr:cNvPr id="748" name="フローチャート: 判断 747"/>
        <xdr:cNvSpPr/>
      </xdr:nvSpPr>
      <xdr:spPr>
        <a:xfrm>
          <a:off x="22110700" y="64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51753</xdr:rowOff>
    </xdr:from>
    <xdr:to>
      <xdr:col>112</xdr:col>
      <xdr:colOff>38100</xdr:colOff>
      <xdr:row>37</xdr:row>
      <xdr:rowOff>153353</xdr:rowOff>
    </xdr:to>
    <xdr:sp macro="" textlink="">
      <xdr:nvSpPr>
        <xdr:cNvPr id="750" name="フローチャート: 判断 749"/>
        <xdr:cNvSpPr/>
      </xdr:nvSpPr>
      <xdr:spPr>
        <a:xfrm>
          <a:off x="21272500" y="639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169880</xdr:rowOff>
    </xdr:from>
    <xdr:ext cx="378565" cy="259045"/>
    <xdr:sp macro="" textlink="">
      <xdr:nvSpPr>
        <xdr:cNvPr id="751" name="テキスト ボックス 750"/>
        <xdr:cNvSpPr txBox="1"/>
      </xdr:nvSpPr>
      <xdr:spPr>
        <a:xfrm>
          <a:off x="21134017" y="617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110046</xdr:rowOff>
    </xdr:from>
    <xdr:to>
      <xdr:col>107</xdr:col>
      <xdr:colOff>101600</xdr:colOff>
      <xdr:row>38</xdr:row>
      <xdr:rowOff>40196</xdr:rowOff>
    </xdr:to>
    <xdr:sp macro="" textlink="">
      <xdr:nvSpPr>
        <xdr:cNvPr id="753" name="フローチャート: 判断 752"/>
        <xdr:cNvSpPr/>
      </xdr:nvSpPr>
      <xdr:spPr>
        <a:xfrm>
          <a:off x="20383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56723</xdr:rowOff>
    </xdr:from>
    <xdr:ext cx="313932" cy="259045"/>
    <xdr:sp macro="" textlink="">
      <xdr:nvSpPr>
        <xdr:cNvPr id="754" name="テキスト ボックス 753"/>
        <xdr:cNvSpPr txBox="1"/>
      </xdr:nvSpPr>
      <xdr:spPr>
        <a:xfrm>
          <a:off x="20277333" y="6228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6033</xdr:rowOff>
    </xdr:from>
    <xdr:to>
      <xdr:col>102</xdr:col>
      <xdr:colOff>165100</xdr:colOff>
      <xdr:row>37</xdr:row>
      <xdr:rowOff>107633</xdr:rowOff>
    </xdr:to>
    <xdr:sp macro="" textlink="">
      <xdr:nvSpPr>
        <xdr:cNvPr id="756" name="フローチャート: 判断 755"/>
        <xdr:cNvSpPr/>
      </xdr:nvSpPr>
      <xdr:spPr>
        <a:xfrm>
          <a:off x="19494500" y="634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124160</xdr:rowOff>
    </xdr:from>
    <xdr:ext cx="378565" cy="259045"/>
    <xdr:sp macro="" textlink="">
      <xdr:nvSpPr>
        <xdr:cNvPr id="757" name="テキスト ボックス 756"/>
        <xdr:cNvSpPr txBox="1"/>
      </xdr:nvSpPr>
      <xdr:spPr>
        <a:xfrm>
          <a:off x="19356017" y="6124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91758</xdr:rowOff>
    </xdr:from>
    <xdr:to>
      <xdr:col>98</xdr:col>
      <xdr:colOff>38100</xdr:colOff>
      <xdr:row>38</xdr:row>
      <xdr:rowOff>21907</xdr:rowOff>
    </xdr:to>
    <xdr:sp macro="" textlink="">
      <xdr:nvSpPr>
        <xdr:cNvPr id="758" name="フローチャート: 判断 757"/>
        <xdr:cNvSpPr/>
      </xdr:nvSpPr>
      <xdr:spPr>
        <a:xfrm>
          <a:off x="18605500" y="64354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38435</xdr:rowOff>
    </xdr:from>
    <xdr:ext cx="313932" cy="259045"/>
    <xdr:sp macro="" textlink="">
      <xdr:nvSpPr>
        <xdr:cNvPr id="759" name="テキスト ボックス 758"/>
        <xdr:cNvSpPr txBox="1"/>
      </xdr:nvSpPr>
      <xdr:spPr>
        <a:xfrm>
          <a:off x="18499333" y="62106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67899</xdr:rowOff>
    </xdr:from>
    <xdr:ext cx="249299" cy="259045"/>
    <xdr:sp macro="" textlink="">
      <xdr:nvSpPr>
        <xdr:cNvPr id="766" name="諸支出金該当値テキスト"/>
        <xdr:cNvSpPr txBox="1"/>
      </xdr:nvSpPr>
      <xdr:spPr>
        <a:xfrm>
          <a:off x="22212300" y="6411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類似団体平均を下回っている。総務費は昨年度に引き続き、公共施設整備基金等への積立てによる基金積立管理事業の増加や物価高騰対策のための運送業者等事業継続支援補助金の増加により、増加傾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消防費は駅西地区消防施設整備事業の終了等により決算額が減少した。</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今後は、国民健康保険税の適正化や医療費の抑制を図ることにより、普通会計の負担を減らしていくよう努める。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また、教育施設をはじめとする各公共施設等の老朽化により、教育費の増加が見込まれるため、より一層の歳出削減を図り、財政を圧迫する上昇傾向に歯止めをかけるよう努める。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財政調整基金残高は、普通建設事業費の抑制等により、取崩しを減らし剰余金を積立てたことにより、前年度比で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ポイントの増加となった。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実質収支額は、国庫支出金等は減少したものの、財政健全化の取組みを着実に実施したことによる歳出抑制等により、継続して黒字を確保している。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実質単年度収支は、財政調整基金の取崩しや、前年度より地方債繰上償還額の減により、前年度比で</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3.29</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ポイント減少したが、継続して黒字を確保している。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今後も歳出削減等により捻出した額を中心に積立てを行うとともに、税収入の増収や特別会計への繰出金の縮減などに努める。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茨城県古河市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連結実質赤字比率の状況について、古河市では各会計ともに赤字はなく、全ての会計において黒字となっている。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標準財政規模における各会計比率については、水道事業会計が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、下水道事業会計が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となっている。その他の会計については、標準財政規模に対する比率は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未満で推移している状況である。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58829165</v>
      </c>
      <c r="BO4" s="449"/>
      <c r="BP4" s="449"/>
      <c r="BQ4" s="449"/>
      <c r="BR4" s="449"/>
      <c r="BS4" s="449"/>
      <c r="BT4" s="449"/>
      <c r="BU4" s="450"/>
      <c r="BV4" s="448">
        <v>61315396</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8.3000000000000007</v>
      </c>
      <c r="CU4" s="589"/>
      <c r="CV4" s="589"/>
      <c r="CW4" s="589"/>
      <c r="CX4" s="589"/>
      <c r="CY4" s="589"/>
      <c r="CZ4" s="589"/>
      <c r="DA4" s="590"/>
      <c r="DB4" s="588">
        <v>11.6</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55779166</v>
      </c>
      <c r="BO5" s="420"/>
      <c r="BP5" s="420"/>
      <c r="BQ5" s="420"/>
      <c r="BR5" s="420"/>
      <c r="BS5" s="420"/>
      <c r="BT5" s="420"/>
      <c r="BU5" s="421"/>
      <c r="BV5" s="419">
        <v>57450948</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85.3</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3049999</v>
      </c>
      <c r="BO6" s="420"/>
      <c r="BP6" s="420"/>
      <c r="BQ6" s="420"/>
      <c r="BR6" s="420"/>
      <c r="BS6" s="420"/>
      <c r="BT6" s="420"/>
      <c r="BU6" s="421"/>
      <c r="BV6" s="419">
        <v>3864448</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92.1</v>
      </c>
      <c r="CU6" s="563"/>
      <c r="CV6" s="563"/>
      <c r="CW6" s="563"/>
      <c r="CX6" s="563"/>
      <c r="CY6" s="563"/>
      <c r="CZ6" s="563"/>
      <c r="DA6" s="564"/>
      <c r="DB6" s="562">
        <v>91.9</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467062</v>
      </c>
      <c r="BO7" s="420"/>
      <c r="BP7" s="420"/>
      <c r="BQ7" s="420"/>
      <c r="BR7" s="420"/>
      <c r="BS7" s="420"/>
      <c r="BT7" s="420"/>
      <c r="BU7" s="421"/>
      <c r="BV7" s="419">
        <v>142826</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31210873</v>
      </c>
      <c r="CU7" s="420"/>
      <c r="CV7" s="420"/>
      <c r="CW7" s="420"/>
      <c r="CX7" s="420"/>
      <c r="CY7" s="420"/>
      <c r="CZ7" s="420"/>
      <c r="DA7" s="421"/>
      <c r="DB7" s="419">
        <v>32165687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2582937</v>
      </c>
      <c r="BO8" s="420"/>
      <c r="BP8" s="420"/>
      <c r="BQ8" s="420"/>
      <c r="BR8" s="420"/>
      <c r="BS8" s="420"/>
      <c r="BT8" s="420"/>
      <c r="BU8" s="421"/>
      <c r="BV8" s="419">
        <v>3721622</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0.74</v>
      </c>
      <c r="CU8" s="523"/>
      <c r="CV8" s="523"/>
      <c r="CW8" s="523"/>
      <c r="CX8" s="523"/>
      <c r="CY8" s="523"/>
      <c r="CZ8" s="523"/>
      <c r="DA8" s="524"/>
      <c r="DB8" s="522">
        <v>0.75</v>
      </c>
      <c r="DC8" s="523"/>
      <c r="DD8" s="523"/>
      <c r="DE8" s="523"/>
      <c r="DF8" s="523"/>
      <c r="DG8" s="523"/>
      <c r="DH8" s="523"/>
      <c r="DI8" s="524"/>
    </row>
    <row r="9" spans="1:119" ht="18.75" customHeight="1" thickBot="1" x14ac:dyDescent="0.2">
      <c r="A9" s="181"/>
      <c r="B9" s="551" t="s">
        <v>115</v>
      </c>
      <c r="C9" s="552"/>
      <c r="D9" s="552"/>
      <c r="E9" s="552"/>
      <c r="F9" s="552"/>
      <c r="G9" s="552"/>
      <c r="H9" s="552"/>
      <c r="I9" s="552"/>
      <c r="J9" s="552"/>
      <c r="K9" s="470"/>
      <c r="L9" s="553" t="s">
        <v>116</v>
      </c>
      <c r="M9" s="554"/>
      <c r="N9" s="554"/>
      <c r="O9" s="554"/>
      <c r="P9" s="554"/>
      <c r="Q9" s="555"/>
      <c r="R9" s="556">
        <v>139344</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-1138683</v>
      </c>
      <c r="BO9" s="420"/>
      <c r="BP9" s="420"/>
      <c r="BQ9" s="420"/>
      <c r="BR9" s="420"/>
      <c r="BS9" s="420"/>
      <c r="BT9" s="420"/>
      <c r="BU9" s="421"/>
      <c r="BV9" s="419">
        <v>1684742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15.6</v>
      </c>
      <c r="CU9" s="417"/>
      <c r="CV9" s="417"/>
      <c r="CW9" s="417"/>
      <c r="CX9" s="417"/>
      <c r="CY9" s="417"/>
      <c r="CZ9" s="417"/>
      <c r="DA9" s="418"/>
      <c r="DB9" s="416">
        <v>15.4</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140946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800287</v>
      </c>
      <c r="BO10" s="420"/>
      <c r="BP10" s="420"/>
      <c r="BQ10" s="420"/>
      <c r="BR10" s="420"/>
      <c r="BS10" s="420"/>
      <c r="BT10" s="420"/>
      <c r="BU10" s="421"/>
      <c r="BV10" s="419">
        <v>355615</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104</v>
      </c>
      <c r="AV11" s="478"/>
      <c r="AW11" s="478"/>
      <c r="AX11" s="478"/>
      <c r="AY11" s="433" t="s">
        <v>129</v>
      </c>
      <c r="AZ11" s="434"/>
      <c r="BA11" s="434"/>
      <c r="BB11" s="434"/>
      <c r="BC11" s="434"/>
      <c r="BD11" s="434"/>
      <c r="BE11" s="434"/>
      <c r="BF11" s="434"/>
      <c r="BG11" s="434"/>
      <c r="BH11" s="434"/>
      <c r="BI11" s="434"/>
      <c r="BJ11" s="434"/>
      <c r="BK11" s="434"/>
      <c r="BL11" s="434"/>
      <c r="BM11" s="435"/>
      <c r="BN11" s="419">
        <v>816089</v>
      </c>
      <c r="BO11" s="420"/>
      <c r="BP11" s="420"/>
      <c r="BQ11" s="420"/>
      <c r="BR11" s="420"/>
      <c r="BS11" s="420"/>
      <c r="BT11" s="420"/>
      <c r="BU11" s="421"/>
      <c r="BV11" s="419">
        <v>514080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140959</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141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142</v>
      </c>
      <c r="N13" s="504"/>
      <c r="O13" s="504"/>
      <c r="P13" s="504"/>
      <c r="Q13" s="505"/>
      <c r="R13" s="506">
        <v>136640</v>
      </c>
      <c r="S13" s="507"/>
      <c r="T13" s="507"/>
      <c r="U13" s="507"/>
      <c r="V13" s="508"/>
      <c r="W13" s="509" t="s">
        <v>143</v>
      </c>
      <c r="X13" s="405"/>
      <c r="Y13" s="405"/>
      <c r="Z13" s="405"/>
      <c r="AA13" s="405"/>
      <c r="AB13" s="406"/>
      <c r="AC13" s="372">
        <v>2342</v>
      </c>
      <c r="AD13" s="373"/>
      <c r="AE13" s="373"/>
      <c r="AF13" s="373"/>
      <c r="AG13" s="374"/>
      <c r="AH13" s="372">
        <v>2754</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477693</v>
      </c>
      <c r="BO13" s="420"/>
      <c r="BP13" s="420"/>
      <c r="BQ13" s="420"/>
      <c r="BR13" s="420"/>
      <c r="BS13" s="420"/>
      <c r="BT13" s="420"/>
      <c r="BU13" s="421"/>
      <c r="BV13" s="419">
        <v>2554437</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5.5</v>
      </c>
      <c r="CU13" s="417"/>
      <c r="CV13" s="417"/>
      <c r="CW13" s="417"/>
      <c r="CX13" s="417"/>
      <c r="CY13" s="417"/>
      <c r="CZ13" s="417"/>
      <c r="DA13" s="418"/>
      <c r="DB13" s="416">
        <v>6.3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148</v>
      </c>
      <c r="M14" s="546"/>
      <c r="N14" s="546"/>
      <c r="O14" s="546"/>
      <c r="P14" s="546"/>
      <c r="Q14" s="547"/>
      <c r="R14" s="506">
        <v>141371</v>
      </c>
      <c r="S14" s="507"/>
      <c r="T14" s="507"/>
      <c r="U14" s="507"/>
      <c r="V14" s="508"/>
      <c r="W14" s="510"/>
      <c r="X14" s="408"/>
      <c r="Y14" s="408"/>
      <c r="Z14" s="408"/>
      <c r="AA14" s="408"/>
      <c r="AB14" s="409"/>
      <c r="AC14" s="499">
        <v>3.6</v>
      </c>
      <c r="AD14" s="500"/>
      <c r="AE14" s="500"/>
      <c r="AF14" s="500"/>
      <c r="AG14" s="501"/>
      <c r="AH14" s="499">
        <v>4.0999999999999996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v>26.4</v>
      </c>
      <c r="CU14" s="517"/>
      <c r="CV14" s="517"/>
      <c r="CW14" s="517"/>
      <c r="CX14" s="517"/>
      <c r="CY14" s="517"/>
      <c r="CZ14" s="517"/>
      <c r="DA14" s="518"/>
      <c r="DB14" s="516">
        <v>40.6</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137594</v>
      </c>
      <c r="S15" s="507"/>
      <c r="T15" s="507"/>
      <c r="U15" s="507"/>
      <c r="V15" s="508"/>
      <c r="W15" s="509" t="s">
        <v>151</v>
      </c>
      <c r="X15" s="405"/>
      <c r="Y15" s="405"/>
      <c r="Z15" s="405"/>
      <c r="AA15" s="405"/>
      <c r="AB15" s="406"/>
      <c r="AC15" s="372">
        <v>24732</v>
      </c>
      <c r="AD15" s="373"/>
      <c r="AE15" s="373"/>
      <c r="AF15" s="373"/>
      <c r="AG15" s="374"/>
      <c r="AH15" s="372">
        <v>25568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18854677</v>
      </c>
      <c r="BO15" s="449"/>
      <c r="BP15" s="449"/>
      <c r="BQ15" s="449"/>
      <c r="BR15" s="449"/>
      <c r="BS15" s="449"/>
      <c r="BT15" s="449"/>
      <c r="BU15" s="450"/>
      <c r="BV15" s="448">
        <v>17923597</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37.6</v>
      </c>
      <c r="AD16" s="500"/>
      <c r="AE16" s="500"/>
      <c r="AF16" s="500"/>
      <c r="AG16" s="501"/>
      <c r="AH16" s="499">
        <v>38.200000000000003</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25843147</v>
      </c>
      <c r="BO16" s="420"/>
      <c r="BP16" s="420"/>
      <c r="BQ16" s="420"/>
      <c r="BR16" s="420"/>
      <c r="BS16" s="420"/>
      <c r="BT16" s="420"/>
      <c r="BU16" s="421"/>
      <c r="BV16" s="419">
        <v>24983124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38658</v>
      </c>
      <c r="AD17" s="373"/>
      <c r="AE17" s="373"/>
      <c r="AF17" s="373"/>
      <c r="AG17" s="374"/>
      <c r="AH17" s="372">
        <v>38670</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23838661</v>
      </c>
      <c r="BO17" s="420"/>
      <c r="BP17" s="420"/>
      <c r="BQ17" s="420"/>
      <c r="BR17" s="420"/>
      <c r="BS17" s="420"/>
      <c r="BT17" s="420"/>
      <c r="BU17" s="421"/>
      <c r="BV17" s="419">
        <v>22683333</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123.58</v>
      </c>
      <c r="M18" s="472"/>
      <c r="N18" s="472"/>
      <c r="O18" s="472"/>
      <c r="P18" s="472"/>
      <c r="Q18" s="472"/>
      <c r="R18" s="473"/>
      <c r="S18" s="473"/>
      <c r="T18" s="473"/>
      <c r="U18" s="473"/>
      <c r="V18" s="474"/>
      <c r="W18" s="490"/>
      <c r="X18" s="491"/>
      <c r="Y18" s="491"/>
      <c r="Z18" s="491"/>
      <c r="AA18" s="491"/>
      <c r="AB18" s="515"/>
      <c r="AC18" s="389">
        <v>58.8</v>
      </c>
      <c r="AD18" s="390"/>
      <c r="AE18" s="390"/>
      <c r="AF18" s="390"/>
      <c r="AG18" s="475"/>
      <c r="AH18" s="389">
        <v>57.7</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28836302</v>
      </c>
      <c r="BO18" s="420"/>
      <c r="BP18" s="420"/>
      <c r="BQ18" s="420"/>
      <c r="BR18" s="420"/>
      <c r="BS18" s="420"/>
      <c r="BT18" s="420"/>
      <c r="BU18" s="421"/>
      <c r="BV18" s="419">
        <v>28648735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1128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39224779</v>
      </c>
      <c r="BO19" s="420"/>
      <c r="BP19" s="420"/>
      <c r="BQ19" s="420"/>
      <c r="BR19" s="420"/>
      <c r="BS19" s="420"/>
      <c r="BT19" s="420"/>
      <c r="BU19" s="421"/>
      <c r="BV19" s="419">
        <v>38966999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56149</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47831871</v>
      </c>
      <c r="BO22" s="449"/>
      <c r="BP22" s="449"/>
      <c r="BQ22" s="449"/>
      <c r="BR22" s="449"/>
      <c r="BS22" s="449"/>
      <c r="BT22" s="449"/>
      <c r="BU22" s="450"/>
      <c r="BV22" s="448">
        <v>52233559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32141854</v>
      </c>
      <c r="BO23" s="420"/>
      <c r="BP23" s="420"/>
      <c r="BQ23" s="420"/>
      <c r="BR23" s="420"/>
      <c r="BS23" s="420"/>
      <c r="BT23" s="420"/>
      <c r="BU23" s="421"/>
      <c r="BV23" s="419">
        <v>34458808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9700</v>
      </c>
      <c r="R24" s="373"/>
      <c r="S24" s="373"/>
      <c r="T24" s="373"/>
      <c r="U24" s="373"/>
      <c r="V24" s="374"/>
      <c r="W24" s="462"/>
      <c r="X24" s="399"/>
      <c r="Y24" s="400"/>
      <c r="Z24" s="375" t="s">
        <v>176</v>
      </c>
      <c r="AA24" s="376"/>
      <c r="AB24" s="376"/>
      <c r="AC24" s="376"/>
      <c r="AD24" s="376"/>
      <c r="AE24" s="376"/>
      <c r="AF24" s="376"/>
      <c r="AG24" s="377"/>
      <c r="AH24" s="372">
        <v>780</v>
      </c>
      <c r="AI24" s="373"/>
      <c r="AJ24" s="373"/>
      <c r="AK24" s="373"/>
      <c r="AL24" s="374"/>
      <c r="AM24" s="372">
        <v>2439060</v>
      </c>
      <c r="AN24" s="373"/>
      <c r="AO24" s="373"/>
      <c r="AP24" s="373"/>
      <c r="AQ24" s="373"/>
      <c r="AR24" s="374"/>
      <c r="AS24" s="372">
        <v>3127</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24599183</v>
      </c>
      <c r="BO24" s="420"/>
      <c r="BP24" s="420"/>
      <c r="BQ24" s="420"/>
      <c r="BR24" s="420"/>
      <c r="BS24" s="420"/>
      <c r="BT24" s="420"/>
      <c r="BU24" s="421"/>
      <c r="BV24" s="419">
        <v>27637964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2</v>
      </c>
      <c r="M25" s="373"/>
      <c r="N25" s="373"/>
      <c r="O25" s="373"/>
      <c r="P25" s="374"/>
      <c r="Q25" s="372">
        <v>7700</v>
      </c>
      <c r="R25" s="373"/>
      <c r="S25" s="373"/>
      <c r="T25" s="373"/>
      <c r="U25" s="373"/>
      <c r="V25" s="374"/>
      <c r="W25" s="462"/>
      <c r="X25" s="399"/>
      <c r="Y25" s="400"/>
      <c r="Z25" s="375" t="s">
        <v>179</v>
      </c>
      <c r="AA25" s="376"/>
      <c r="AB25" s="376"/>
      <c r="AC25" s="376"/>
      <c r="AD25" s="376"/>
      <c r="AE25" s="376"/>
      <c r="AF25" s="376"/>
      <c r="AG25" s="377"/>
      <c r="AH25" s="372" t="s">
        <v>141</v>
      </c>
      <c r="AI25" s="373"/>
      <c r="AJ25" s="373"/>
      <c r="AK25" s="373"/>
      <c r="AL25" s="374"/>
      <c r="AM25" s="372" t="s">
        <v>141</v>
      </c>
      <c r="AN25" s="373"/>
      <c r="AO25" s="373"/>
      <c r="AP25" s="373"/>
      <c r="AQ25" s="373"/>
      <c r="AR25" s="374"/>
      <c r="AS25" s="372" t="s">
        <v>141</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9768169</v>
      </c>
      <c r="BO25" s="449"/>
      <c r="BP25" s="449"/>
      <c r="BQ25" s="449"/>
      <c r="BR25" s="449"/>
      <c r="BS25" s="449"/>
      <c r="BT25" s="449"/>
      <c r="BU25" s="450"/>
      <c r="BV25" s="448">
        <v>10178470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6700</v>
      </c>
      <c r="R26" s="373"/>
      <c r="S26" s="373"/>
      <c r="T26" s="373"/>
      <c r="U26" s="373"/>
      <c r="V26" s="374"/>
      <c r="W26" s="462"/>
      <c r="X26" s="399"/>
      <c r="Y26" s="400"/>
      <c r="Z26" s="375" t="s">
        <v>182</v>
      </c>
      <c r="AA26" s="430"/>
      <c r="AB26" s="430"/>
      <c r="AC26" s="430"/>
      <c r="AD26" s="430"/>
      <c r="AE26" s="430"/>
      <c r="AF26" s="430"/>
      <c r="AG26" s="431"/>
      <c r="AH26" s="372">
        <v>8</v>
      </c>
      <c r="AI26" s="373"/>
      <c r="AJ26" s="373"/>
      <c r="AK26" s="373"/>
      <c r="AL26" s="374"/>
      <c r="AM26" s="372">
        <v>23712</v>
      </c>
      <c r="AN26" s="373"/>
      <c r="AO26" s="373"/>
      <c r="AP26" s="373"/>
      <c r="AQ26" s="373"/>
      <c r="AR26" s="374"/>
      <c r="AS26" s="372">
        <v>2964</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141</v>
      </c>
      <c r="BO26" s="420"/>
      <c r="BP26" s="420"/>
      <c r="BQ26" s="420"/>
      <c r="BR26" s="420"/>
      <c r="BS26" s="420"/>
      <c r="BT26" s="420"/>
      <c r="BU26" s="421"/>
      <c r="BV26" s="419" t="s">
        <v>141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5000</v>
      </c>
      <c r="R27" s="373"/>
      <c r="S27" s="373"/>
      <c r="T27" s="373"/>
      <c r="U27" s="373"/>
      <c r="V27" s="374"/>
      <c r="W27" s="462"/>
      <c r="X27" s="399"/>
      <c r="Y27" s="400"/>
      <c r="Z27" s="375" t="s">
        <v>185</v>
      </c>
      <c r="AA27" s="376"/>
      <c r="AB27" s="376"/>
      <c r="AC27" s="376"/>
      <c r="AD27" s="376"/>
      <c r="AE27" s="376"/>
      <c r="AF27" s="376"/>
      <c r="AG27" s="377"/>
      <c r="AH27" s="372" t="s">
        <v>186</v>
      </c>
      <c r="AI27" s="373"/>
      <c r="AJ27" s="373"/>
      <c r="AK27" s="373"/>
      <c r="AL27" s="374"/>
      <c r="AM27" s="372" t="s">
        <v>141</v>
      </c>
      <c r="AN27" s="373"/>
      <c r="AO27" s="373"/>
      <c r="AP27" s="373"/>
      <c r="AQ27" s="373"/>
      <c r="AR27" s="374"/>
      <c r="AS27" s="372" t="s">
        <v>131</v>
      </c>
      <c r="AT27" s="373"/>
      <c r="AU27" s="373"/>
      <c r="AV27" s="373"/>
      <c r="AW27" s="373"/>
      <c r="AX27" s="432"/>
      <c r="AY27" s="456" t="s">
        <v>187</v>
      </c>
      <c r="AZ27" s="457"/>
      <c r="BA27" s="457"/>
      <c r="BB27" s="457"/>
      <c r="BC27" s="457"/>
      <c r="BD27" s="457"/>
      <c r="BE27" s="457"/>
      <c r="BF27" s="457"/>
      <c r="BG27" s="457"/>
      <c r="BH27" s="457"/>
      <c r="BI27" s="457"/>
      <c r="BJ27" s="457"/>
      <c r="BK27" s="457"/>
      <c r="BL27" s="457"/>
      <c r="BM27" s="458"/>
      <c r="BN27" s="453">
        <v>705294</v>
      </c>
      <c r="BO27" s="454"/>
      <c r="BP27" s="454"/>
      <c r="BQ27" s="454"/>
      <c r="BR27" s="454"/>
      <c r="BS27" s="454"/>
      <c r="BT27" s="454"/>
      <c r="BU27" s="455"/>
      <c r="BV27" s="453">
        <v>705291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188</v>
      </c>
      <c r="F28" s="376"/>
      <c r="G28" s="376"/>
      <c r="H28" s="376"/>
      <c r="I28" s="376"/>
      <c r="J28" s="376"/>
      <c r="K28" s="377"/>
      <c r="L28" s="372">
        <v>1</v>
      </c>
      <c r="M28" s="373"/>
      <c r="N28" s="373"/>
      <c r="O28" s="373"/>
      <c r="P28" s="374"/>
      <c r="Q28" s="372">
        <v>4500</v>
      </c>
      <c r="R28" s="373"/>
      <c r="S28" s="373"/>
      <c r="T28" s="373"/>
      <c r="U28" s="373"/>
      <c r="V28" s="374"/>
      <c r="W28" s="462"/>
      <c r="X28" s="399"/>
      <c r="Y28" s="400"/>
      <c r="Z28" s="375" t="s">
        <v>189</v>
      </c>
      <c r="AA28" s="376"/>
      <c r="AB28" s="376"/>
      <c r="AC28" s="376"/>
      <c r="AD28" s="376"/>
      <c r="AE28" s="376"/>
      <c r="AF28" s="376"/>
      <c r="AG28" s="377"/>
      <c r="AH28" s="372" t="s">
        <v>141</v>
      </c>
      <c r="AI28" s="373"/>
      <c r="AJ28" s="373"/>
      <c r="AK28" s="373"/>
      <c r="AL28" s="374"/>
      <c r="AM28" s="372" t="s">
        <v>141</v>
      </c>
      <c r="AN28" s="373"/>
      <c r="AO28" s="373"/>
      <c r="AP28" s="373"/>
      <c r="AQ28" s="373"/>
      <c r="AR28" s="374"/>
      <c r="AS28" s="372" t="s">
        <v>141</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3878255</v>
      </c>
      <c r="BO28" s="449"/>
      <c r="BP28" s="449"/>
      <c r="BQ28" s="449"/>
      <c r="BR28" s="449"/>
      <c r="BS28" s="449"/>
      <c r="BT28" s="449"/>
      <c r="BU28" s="450"/>
      <c r="BV28" s="448">
        <v>3077968</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191</v>
      </c>
      <c r="F29" s="376"/>
      <c r="G29" s="376"/>
      <c r="H29" s="376"/>
      <c r="I29" s="376"/>
      <c r="J29" s="376"/>
      <c r="K29" s="377"/>
      <c r="L29" s="372">
        <v>22</v>
      </c>
      <c r="M29" s="373"/>
      <c r="N29" s="373"/>
      <c r="O29" s="373"/>
      <c r="P29" s="374"/>
      <c r="Q29" s="372">
        <v>4000</v>
      </c>
      <c r="R29" s="373"/>
      <c r="S29" s="373"/>
      <c r="T29" s="373"/>
      <c r="U29" s="373"/>
      <c r="V29" s="374"/>
      <c r="W29" s="463"/>
      <c r="X29" s="464"/>
      <c r="Y29" s="465"/>
      <c r="Z29" s="375" t="s">
        <v>192</v>
      </c>
      <c r="AA29" s="376"/>
      <c r="AB29" s="376"/>
      <c r="AC29" s="376"/>
      <c r="AD29" s="376"/>
      <c r="AE29" s="376"/>
      <c r="AF29" s="376"/>
      <c r="AG29" s="377"/>
      <c r="AH29" s="372">
        <v>780</v>
      </c>
      <c r="AI29" s="373"/>
      <c r="AJ29" s="373"/>
      <c r="AK29" s="373"/>
      <c r="AL29" s="374"/>
      <c r="AM29" s="372">
        <v>2439060</v>
      </c>
      <c r="AN29" s="373"/>
      <c r="AO29" s="373"/>
      <c r="AP29" s="373"/>
      <c r="AQ29" s="373"/>
      <c r="AR29" s="374"/>
      <c r="AS29" s="372">
        <v>3127</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v>2267214</v>
      </c>
      <c r="BO29" s="420"/>
      <c r="BP29" s="420"/>
      <c r="BQ29" s="420"/>
      <c r="BR29" s="420"/>
      <c r="BS29" s="420"/>
      <c r="BT29" s="420"/>
      <c r="BU29" s="421"/>
      <c r="BV29" s="419">
        <v>1615574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96.4</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3340908</v>
      </c>
      <c r="BO30" s="454"/>
      <c r="BP30" s="454"/>
      <c r="BQ30" s="454"/>
      <c r="BR30" s="454"/>
      <c r="BS30" s="454"/>
      <c r="BT30" s="454"/>
      <c r="BU30" s="455"/>
      <c r="BV30" s="453">
        <v>2696222</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201</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古河市国民健康保険特別会計（事業勘定）</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IF('各会計、関係団体の財政状況及び健全化判断比率'!B32="","",'各会計、関係団体の財政状況及び健全化判断比率'!B32)</f>
        <v>古河市水道事業会計</v>
      </c>
      <c r="AP34" s="368"/>
      <c r="AQ34" s="368"/>
      <c r="AR34" s="368"/>
      <c r="AS34" s="368"/>
      <c r="AT34" s="368"/>
      <c r="AU34" s="368"/>
      <c r="AV34" s="368"/>
      <c r="AW34" s="368"/>
      <c r="AX34" s="368"/>
      <c r="AY34" s="368"/>
      <c r="AZ34" s="368"/>
      <c r="BA34" s="368"/>
      <c r="BB34" s="368"/>
      <c r="BC34" s="368"/>
      <c r="BD34" s="181"/>
      <c r="BE34" s="367">
        <f>IF(BG34="","",MAX(C34:D43,U34:V43,AM34:AN43)+1)</f>
        <v>11</v>
      </c>
      <c r="BF34" s="367"/>
      <c r="BG34" s="368" t="str">
        <f>IF('各会計、関係団体の財政状況及び健全化判断比率'!B34="","",'各会計、関係団体の財政状況及び健全化判断比率'!B34)</f>
        <v>古河市農業集落排水事業特別会計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14</v>
      </c>
      <c r="BX34" s="367"/>
      <c r="BY34" s="368" t="str">
        <f>IF('各会計、関係団体の財政状況及び健全化判断比率'!B68="","",'各会計、関係団体の財政状況及び健全化判断比率'!B68)</f>
        <v>清水丘診療所事務組合（国民健康保険事業）</v>
      </c>
      <c r="BZ34" s="368"/>
      <c r="CA34" s="368"/>
      <c r="CB34" s="368"/>
      <c r="CC34" s="368"/>
      <c r="CD34" s="368"/>
      <c r="CE34" s="368"/>
      <c r="CF34" s="368"/>
      <c r="CG34" s="368"/>
      <c r="CH34" s="368"/>
      <c r="CI34" s="368"/>
      <c r="CJ34" s="368"/>
      <c r="CK34" s="368"/>
      <c r="CL34" s="368"/>
      <c r="CM34" s="368"/>
      <c r="CN34" s="181"/>
      <c r="CO34" s="367">
        <f>IF(CQ34="","",MAX(C34:D43,U34:V43,AM34:AN43,BE34:BF43,BW34:BX43)+1)</f>
        <v>24</v>
      </c>
      <c r="CP34" s="367"/>
      <c r="CQ34" s="368" t="str">
        <f>IF('各会計、関係団体の財政状況及び健全化判断比率'!BS7="","",'各会計、関係団体の財政状況及び健全化判断比率'!BS7)</f>
        <v>古河市情報センター</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古河市古河福祉の森診療所特別会計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古河市国民健康保険特別会計（直診勘定）</v>
      </c>
      <c r="X35" s="368"/>
      <c r="Y35" s="368"/>
      <c r="Z35" s="368"/>
      <c r="AA35" s="368"/>
      <c r="AB35" s="368"/>
      <c r="AC35" s="368"/>
      <c r="AD35" s="368"/>
      <c r="AE35" s="368"/>
      <c r="AF35" s="368"/>
      <c r="AG35" s="368"/>
      <c r="AH35" s="368"/>
      <c r="AI35" s="368"/>
      <c r="AJ35" s="368"/>
      <c r="AK35" s="368"/>
      <c r="AL35" s="181"/>
      <c r="AM35" s="367">
        <f t="shared" ref="AM35:AM43" si="0">IF(AO35="","",AM34+1)</f>
        <v>10</v>
      </c>
      <c r="AN35" s="367"/>
      <c r="AO35" s="368" t="str">
        <f>IF('各会計、関係団体の財政状況及び健全化判断比率'!B33="","",'各会計、関係団体の財政状況及び健全化判断比率'!B33)</f>
        <v>古河市下水道事業会計</v>
      </c>
      <c r="AP35" s="368"/>
      <c r="AQ35" s="368"/>
      <c r="AR35" s="368"/>
      <c r="AS35" s="368"/>
      <c r="AT35" s="368"/>
      <c r="AU35" s="368"/>
      <c r="AV35" s="368"/>
      <c r="AW35" s="368"/>
      <c r="AX35" s="368"/>
      <c r="AY35" s="368"/>
      <c r="AZ35" s="368"/>
      <c r="BA35" s="368"/>
      <c r="BB35" s="368"/>
      <c r="BC35" s="368"/>
      <c r="BD35" s="181"/>
      <c r="BE35" s="367">
        <f t="shared" ref="BE35:BE43" si="1">IF(BG35="","",BE34+1)</f>
        <v>12</v>
      </c>
      <c r="BF35" s="367"/>
      <c r="BG35" s="368" t="str">
        <f>IF('各会計、関係団体の財政状況及び健全化判断比率'!B35="","",'各会計、関係団体の財政状況及び健全化判断比率'!B35)</f>
        <v>古河市ゴルフ場事業特別会計</v>
      </c>
      <c r="BH35" s="368"/>
      <c r="BI35" s="368"/>
      <c r="BJ35" s="368"/>
      <c r="BK35" s="368"/>
      <c r="BL35" s="368"/>
      <c r="BM35" s="368"/>
      <c r="BN35" s="368"/>
      <c r="BO35" s="368"/>
      <c r="BP35" s="368"/>
      <c r="BQ35" s="368"/>
      <c r="BR35" s="368"/>
      <c r="BS35" s="368"/>
      <c r="BT35" s="368"/>
      <c r="BU35" s="368"/>
      <c r="BV35" s="181"/>
      <c r="BW35" s="367">
        <f t="shared" ref="BW35:BW43" si="2">IF(BY35="","",BW34+1)</f>
        <v>15</v>
      </c>
      <c r="BX35" s="367"/>
      <c r="BY35" s="368" t="str">
        <f>IF('各会計、関係団体の財政状況及び健全化判断比率'!B69="","",'各会計、関係団体の財政状況及び健全化判断比率'!B69)</f>
        <v>さしま環境管理事務組合（一般会計）</v>
      </c>
      <c r="BZ35" s="368"/>
      <c r="CA35" s="368"/>
      <c r="CB35" s="368"/>
      <c r="CC35" s="368"/>
      <c r="CD35" s="368"/>
      <c r="CE35" s="368"/>
      <c r="CF35" s="368"/>
      <c r="CG35" s="368"/>
      <c r="CH35" s="368"/>
      <c r="CI35" s="368"/>
      <c r="CJ35" s="368"/>
      <c r="CK35" s="368"/>
      <c r="CL35" s="368"/>
      <c r="CM35" s="368"/>
      <c r="CN35" s="181"/>
      <c r="CO35" s="367">
        <f t="shared" ref="CO35:CO43" si="3">IF(CQ35="","",CO34+1)</f>
        <v>25</v>
      </c>
      <c r="CP35" s="367"/>
      <c r="CQ35" s="368" t="str">
        <f>IF('各会計、関係団体の財政状況及び健全化判断比率'!BS8="","",'各会計、関係団体の財政状況及び健全化判断比率'!BS8)</f>
        <v>古河市地域振興公社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古河市古河駅東部土地区画整理事業特別会計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古河市介護保険特別会計（保険事業勘定）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13</v>
      </c>
      <c r="BF36" s="367"/>
      <c r="BG36" s="368" t="str">
        <f>IF('各会計、関係団体の財政状況及び健全化判断比率'!B36="","",'各会計、関係団体の財政状況及び健全化判断比率'!B36)</f>
        <v>古河市仁連地区新産業用地開発事業特別会計</v>
      </c>
      <c r="BH36" s="368"/>
      <c r="BI36" s="368"/>
      <c r="BJ36" s="368"/>
      <c r="BK36" s="368"/>
      <c r="BL36" s="368"/>
      <c r="BM36" s="368"/>
      <c r="BN36" s="368"/>
      <c r="BO36" s="368"/>
      <c r="BP36" s="368"/>
      <c r="BQ36" s="368"/>
      <c r="BR36" s="368"/>
      <c r="BS36" s="368"/>
      <c r="BT36" s="368"/>
      <c r="BU36" s="368"/>
      <c r="BV36" s="181"/>
      <c r="BW36" s="367">
        <f t="shared" si="2"/>
        <v>16</v>
      </c>
      <c r="BX36" s="367"/>
      <c r="BY36" s="368" t="str">
        <f>IF('各会計、関係団体の財政状況及び健全化判断比率'!B70="","",'各会計、関係団体の財政状況及び健全化判断比率'!B70)</f>
        <v>さしま環境管理事務組合（清水丘聖地霊園管理事業特別会計）</v>
      </c>
      <c r="BZ36" s="368"/>
      <c r="CA36" s="368"/>
      <c r="CB36" s="368"/>
      <c r="CC36" s="368"/>
      <c r="CD36" s="368"/>
      <c r="CE36" s="368"/>
      <c r="CF36" s="368"/>
      <c r="CG36" s="368"/>
      <c r="CH36" s="368"/>
      <c r="CI36" s="368"/>
      <c r="CJ36" s="368"/>
      <c r="CK36" s="368"/>
      <c r="CL36" s="368"/>
      <c r="CM36" s="368"/>
      <c r="CN36" s="181"/>
      <c r="CO36" s="367">
        <f t="shared" si="3"/>
        <v>26</v>
      </c>
      <c r="CP36" s="367"/>
      <c r="CQ36" s="368" t="str">
        <f>IF('各会計、関係団体の財政状況及び健全化判断比率'!BS9="","",'各会計、関係団体の財政状況及び健全化判断比率'!BS9)</f>
        <v>渡良瀬遊水地アクリメーション振興財団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〇</v>
      </c>
      <c r="DH36" s="365"/>
      <c r="DI36" s="208"/>
    </row>
    <row r="37" spans="1:113" ht="32.25" customHeight="1" x14ac:dyDescent="0.15">
      <c r="A37" s="181"/>
      <c r="B37" s="205"/>
      <c r="C37" s="367">
        <f>IF(E37="","",C36+1)</f>
        <v>4</v>
      </c>
      <c r="D37" s="367"/>
      <c r="E37" s="368" t="str">
        <f>IF('各会計、関係団体の財政状況及び健全化判断比率'!B10="","",'各会計、関係団体の財政状況及び健全化判断比率'!B10)</f>
        <v>古河市公共用地先行取得特別会計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古河市後期高齢者医療特別会計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17</v>
      </c>
      <c r="BX37" s="367"/>
      <c r="BY37" s="368" t="str">
        <f>IF('各会計、関係団体の財政状況及び健全化判断比率'!B71="","",'各会計、関係団体の財政状況及び健全化判断比率'!B71)</f>
        <v>茨城西南地方広域市町村圏事務組合（一般会計）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18</v>
      </c>
      <c r="BX38" s="367"/>
      <c r="BY38" s="368" t="str">
        <f>IF('各会計、関係団体の財政状況及び健全化判断比率'!B72="","",'各会計、関係団体の財政状況及び健全化判断比率'!B72)</f>
        <v>茨城西南地方広域市町村圏事務組合（利根老人ホーム事業特別会計）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19</v>
      </c>
      <c r="BX39" s="367"/>
      <c r="BY39" s="368" t="str">
        <f>IF('各会計、関係団体の財政状況及び健全化判断比率'!B73="","",'各会計、関係団体の財政状況及び健全化判断比率'!B73)</f>
        <v>茨城西南地方広域市町村圏事務組合（特殊湛水防除事業特別会計）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20</v>
      </c>
      <c r="BX40" s="367"/>
      <c r="BY40" s="368" t="str">
        <f>IF('各会計、関係団体の財政状況及び健全化判断比率'!B74="","",'各会計、関係団体の財政状況及び健全化判断比率'!B74)</f>
        <v>茨城県市町村総合事務組合（一般会計）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21</v>
      </c>
      <c r="BX41" s="367"/>
      <c r="BY41" s="368" t="str">
        <f>IF('各会計、関係団体の財政状況及び健全化判断比率'!B75="","",'各会計、関係団体の財政状況及び健全化判断比率'!B75)</f>
        <v>茨城県市町村総合事務組合（県民交通災害共済事業特別会計）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22</v>
      </c>
      <c r="BX42" s="367"/>
      <c r="BY42" s="368" t="str">
        <f>IF('各会計、関係団体の財政状況及び健全化判断比率'!B76="","",'各会計、関係団体の財政状況及び健全化判断比率'!B76)</f>
        <v>茨城租税債権管理機構（一般会計）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23</v>
      </c>
      <c r="BX43" s="367"/>
      <c r="BY43" s="368" t="str">
        <f>IF('各会計、関係団体の財政状況及び健全化判断比率'!B77="","",'各会計、関係団体の財政状況及び健全化判断比率'!B77)</f>
        <v>茨城県後期高齢者医療広域連合（一般会計）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IbamvPESosPuSNlQcYi6JP+zJjyI0DRPpr+mDwnjaoFdaqDX/SuYSfO/f78D31cHitWwLtzYiC8pb/IGVFvUw==" saltValue="uushEF+8y/ZDn5DYmq0pY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CD3" sqref="CD3:CS3"/>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51" t="s">
        <v>569</v>
      </c>
      <c r="D34" s="1151"/>
      <c r="E34" s="1152"/>
      <c r="F34" s="32">
        <v>11.04</v>
      </c>
      <c r="G34" s="33">
        <v>10.72</v>
      </c>
      <c r="H34" s="33">
        <v>11.06</v>
      </c>
      <c r="I34" s="33">
        <v>12</v>
      </c>
      <c r="J34" s="34">
        <v>13.64</v>
      </c>
      <c r="K34" s="22"/>
      <c r="L34" s="22"/>
      <c r="M34" s="22"/>
      <c r="N34" s="22"/>
      <c r="O34" s="22"/>
      <c r="P34" s="22"/>
    </row>
    <row r="35" spans="1:16" ht="39" customHeight="1" x14ac:dyDescent="0.15">
      <c r="A35" s="22"/>
      <c r="B35" s="35"/>
      <c r="C35" s="1145" t="s">
        <v>570</v>
      </c>
      <c r="D35" s="1146"/>
      <c r="E35" s="1147"/>
      <c r="F35" s="36">
        <v>3.39</v>
      </c>
      <c r="G35" s="37">
        <v>3.89</v>
      </c>
      <c r="H35" s="37">
        <v>6.53</v>
      </c>
      <c r="I35" s="37">
        <v>11.55</v>
      </c>
      <c r="J35" s="38">
        <v>8.4499999999999993</v>
      </c>
      <c r="K35" s="22"/>
      <c r="L35" s="22"/>
      <c r="M35" s="22"/>
      <c r="N35" s="22"/>
      <c r="O35" s="22"/>
      <c r="P35" s="22"/>
    </row>
    <row r="36" spans="1:16" ht="39" customHeight="1" x14ac:dyDescent="0.15">
      <c r="A36" s="22"/>
      <c r="B36" s="35"/>
      <c r="C36" s="1145" t="s">
        <v>571</v>
      </c>
      <c r="D36" s="1146"/>
      <c r="E36" s="1147"/>
      <c r="F36" s="36" t="s">
        <v>520</v>
      </c>
      <c r="G36" s="37" t="s">
        <v>520</v>
      </c>
      <c r="H36" s="37">
        <v>0.78</v>
      </c>
      <c r="I36" s="37">
        <v>0.85</v>
      </c>
      <c r="J36" s="38">
        <v>1.06</v>
      </c>
      <c r="K36" s="22"/>
      <c r="L36" s="22"/>
      <c r="M36" s="22"/>
      <c r="N36" s="22"/>
      <c r="O36" s="22"/>
      <c r="P36" s="22"/>
    </row>
    <row r="37" spans="1:16" ht="39" customHeight="1" x14ac:dyDescent="0.15">
      <c r="A37" s="22"/>
      <c r="B37" s="35"/>
      <c r="C37" s="1145" t="s">
        <v>572</v>
      </c>
      <c r="D37" s="1146"/>
      <c r="E37" s="1147"/>
      <c r="F37" s="36">
        <v>0.94</v>
      </c>
      <c r="G37" s="37">
        <v>0.64</v>
      </c>
      <c r="H37" s="37">
        <v>0.86</v>
      </c>
      <c r="I37" s="37">
        <v>0.51</v>
      </c>
      <c r="J37" s="38">
        <v>0.88</v>
      </c>
      <c r="K37" s="22"/>
      <c r="L37" s="22"/>
      <c r="M37" s="22"/>
      <c r="N37" s="22"/>
      <c r="O37" s="22"/>
      <c r="P37" s="22"/>
    </row>
    <row r="38" spans="1:16" ht="39" customHeight="1" x14ac:dyDescent="0.15">
      <c r="A38" s="22"/>
      <c r="B38" s="35"/>
      <c r="C38" s="1145" t="s">
        <v>573</v>
      </c>
      <c r="D38" s="1146"/>
      <c r="E38" s="1147"/>
      <c r="F38" s="36">
        <v>0.16</v>
      </c>
      <c r="G38" s="37">
        <v>0.05</v>
      </c>
      <c r="H38" s="37">
        <v>0.12</v>
      </c>
      <c r="I38" s="37">
        <v>0.02</v>
      </c>
      <c r="J38" s="38">
        <v>0.1</v>
      </c>
      <c r="K38" s="22"/>
      <c r="L38" s="22"/>
      <c r="M38" s="22"/>
      <c r="N38" s="22"/>
      <c r="O38" s="22"/>
      <c r="P38" s="22"/>
    </row>
    <row r="39" spans="1:16" ht="39" customHeight="1" x14ac:dyDescent="0.15">
      <c r="A39" s="22"/>
      <c r="B39" s="35"/>
      <c r="C39" s="1145" t="s">
        <v>574</v>
      </c>
      <c r="D39" s="1146"/>
      <c r="E39" s="1147"/>
      <c r="F39" s="36">
        <v>0.1</v>
      </c>
      <c r="G39" s="37">
        <v>7.0000000000000007E-2</v>
      </c>
      <c r="H39" s="37">
        <v>0.08</v>
      </c>
      <c r="I39" s="37">
        <v>0.08</v>
      </c>
      <c r="J39" s="38">
        <v>0.05</v>
      </c>
      <c r="K39" s="22"/>
      <c r="L39" s="22"/>
      <c r="M39" s="22"/>
      <c r="N39" s="22"/>
      <c r="O39" s="22"/>
      <c r="P39" s="22"/>
    </row>
    <row r="40" spans="1:16" ht="39" customHeight="1" x14ac:dyDescent="0.15">
      <c r="A40" s="22"/>
      <c r="B40" s="35"/>
      <c r="C40" s="1145" t="s">
        <v>575</v>
      </c>
      <c r="D40" s="1146"/>
      <c r="E40" s="1147"/>
      <c r="F40" s="36">
        <v>0</v>
      </c>
      <c r="G40" s="37">
        <v>0</v>
      </c>
      <c r="H40" s="37">
        <v>0</v>
      </c>
      <c r="I40" s="37">
        <v>0.04</v>
      </c>
      <c r="J40" s="38">
        <v>0.03</v>
      </c>
      <c r="K40" s="22"/>
      <c r="L40" s="22"/>
      <c r="M40" s="22"/>
      <c r="N40" s="22"/>
      <c r="O40" s="22"/>
      <c r="P40" s="22"/>
    </row>
    <row r="41" spans="1:16" ht="39" customHeight="1" x14ac:dyDescent="0.15">
      <c r="A41" s="22"/>
      <c r="B41" s="35"/>
      <c r="C41" s="1145" t="s">
        <v>576</v>
      </c>
      <c r="D41" s="1146"/>
      <c r="E41" s="1147"/>
      <c r="F41" s="36">
        <v>0.02</v>
      </c>
      <c r="G41" s="37">
        <v>0.02</v>
      </c>
      <c r="H41" s="37">
        <v>0.01</v>
      </c>
      <c r="I41" s="37">
        <v>0.02</v>
      </c>
      <c r="J41" s="38">
        <v>0.01</v>
      </c>
      <c r="K41" s="22"/>
      <c r="L41" s="22"/>
      <c r="M41" s="22"/>
      <c r="N41" s="22"/>
      <c r="O41" s="22"/>
      <c r="P41" s="22"/>
    </row>
    <row r="42" spans="1:16" ht="39" customHeight="1" x14ac:dyDescent="0.15">
      <c r="A42" s="22"/>
      <c r="B42" s="39"/>
      <c r="C42" s="1145" t="s">
        <v>577</v>
      </c>
      <c r="D42" s="1146"/>
      <c r="E42" s="1147"/>
      <c r="F42" s="36" t="s">
        <v>520</v>
      </c>
      <c r="G42" s="37" t="s">
        <v>520</v>
      </c>
      <c r="H42" s="37" t="s">
        <v>520</v>
      </c>
      <c r="I42" s="37" t="s">
        <v>520</v>
      </c>
      <c r="J42" s="38" t="s">
        <v>520</v>
      </c>
      <c r="K42" s="22"/>
      <c r="L42" s="22"/>
      <c r="M42" s="22"/>
      <c r="N42" s="22"/>
      <c r="O42" s="22"/>
      <c r="P42" s="22"/>
    </row>
    <row r="43" spans="1:16" ht="39" customHeight="1" thickBot="1" x14ac:dyDescent="0.2">
      <c r="A43" s="22"/>
      <c r="B43" s="40"/>
      <c r="C43" s="1148" t="s">
        <v>578</v>
      </c>
      <c r="D43" s="1149"/>
      <c r="E43" s="1150"/>
      <c r="F43" s="41">
        <v>0.32</v>
      </c>
      <c r="G43" s="42">
        <v>0.12</v>
      </c>
      <c r="H43" s="42">
        <v>0.02</v>
      </c>
      <c r="I43" s="42">
        <v>0.51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JbdaQ7Gi/6ebnXJPhQx5HF8uqCtaYpXlAk7Fg+sABynPZRjXt5SESvHwVJm9KEKxaKB2JOVhqELkxKoZai6FA==" saltValue="hNHqYJmXhe3e3/CdVNhH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4" zoomScale="80" zoomScaleNormal="80" zoomScaleSheetLayoutView="55" workbookViewId="0">
      <selection activeCell="J64" sqref="J6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6585</v>
      </c>
      <c r="L45" s="60">
        <v>6369</v>
      </c>
      <c r="M45" s="60">
        <v>6288</v>
      </c>
      <c r="N45" s="60">
        <v>5880</v>
      </c>
      <c r="O45" s="61">
        <v>5659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x14ac:dyDescent="0.15">
      <c r="A47" s="48"/>
      <c r="B47" s="1178"/>
      <c r="C47" s="1179"/>
      <c r="D47" s="62"/>
      <c r="E47" s="1155" t="s">
        <v>14</v>
      </c>
      <c r="F47" s="1155"/>
      <c r="G47" s="1155"/>
      <c r="H47" s="1155"/>
      <c r="I47" s="1155"/>
      <c r="J47" s="1156"/>
      <c r="K47" s="63">
        <v>26</v>
      </c>
      <c r="L47" s="64">
        <v>37</v>
      </c>
      <c r="M47" s="64">
        <v>49</v>
      </c>
      <c r="N47" s="64">
        <v>58</v>
      </c>
      <c r="O47" s="65">
        <v>66</v>
      </c>
      <c r="P47" s="48"/>
      <c r="Q47" s="48"/>
      <c r="R47" s="48"/>
      <c r="S47" s="48"/>
      <c r="T47" s="48"/>
      <c r="U47" s="48"/>
    </row>
    <row r="48" spans="1:21" ht="30.75" customHeight="1" x14ac:dyDescent="0.15">
      <c r="A48" s="48"/>
      <c r="B48" s="1178"/>
      <c r="C48" s="1179"/>
      <c r="D48" s="62"/>
      <c r="E48" s="1155" t="s">
        <v>15</v>
      </c>
      <c r="F48" s="1155"/>
      <c r="G48" s="1155"/>
      <c r="H48" s="1155"/>
      <c r="I48" s="1155"/>
      <c r="J48" s="1156"/>
      <c r="K48" s="63">
        <v>1514</v>
      </c>
      <c r="L48" s="64">
        <v>1395</v>
      </c>
      <c r="M48" s="64">
        <v>1304</v>
      </c>
      <c r="N48" s="64">
        <v>1223</v>
      </c>
      <c r="O48" s="65">
        <v>1375</v>
      </c>
      <c r="P48" s="48"/>
      <c r="Q48" s="48"/>
      <c r="R48" s="48"/>
      <c r="S48" s="48"/>
      <c r="T48" s="48"/>
      <c r="U48" s="48"/>
    </row>
    <row r="49" spans="1:21" ht="30.75" customHeight="1" x14ac:dyDescent="0.15">
      <c r="A49" s="48"/>
      <c r="B49" s="1178"/>
      <c r="C49" s="1179"/>
      <c r="D49" s="62"/>
      <c r="E49" s="1155" t="s">
        <v>16</v>
      </c>
      <c r="F49" s="1155"/>
      <c r="G49" s="1155"/>
      <c r="H49" s="1155"/>
      <c r="I49" s="1155"/>
      <c r="J49" s="1156"/>
      <c r="K49" s="63">
        <v>429</v>
      </c>
      <c r="L49" s="64">
        <v>401</v>
      </c>
      <c r="M49" s="64">
        <v>414</v>
      </c>
      <c r="N49" s="64">
        <v>364</v>
      </c>
      <c r="O49" s="65">
        <v>229</v>
      </c>
      <c r="P49" s="48"/>
      <c r="Q49" s="48"/>
      <c r="R49" s="48"/>
      <c r="S49" s="48"/>
      <c r="T49" s="48"/>
      <c r="U49" s="48"/>
    </row>
    <row r="50" spans="1:21" ht="30.75" customHeight="1" x14ac:dyDescent="0.15">
      <c r="A50" s="48"/>
      <c r="B50" s="1178"/>
      <c r="C50" s="1179"/>
      <c r="D50" s="62"/>
      <c r="E50" s="1155" t="s">
        <v>17</v>
      </c>
      <c r="F50" s="1155"/>
      <c r="G50" s="1155"/>
      <c r="H50" s="1155"/>
      <c r="I50" s="1155"/>
      <c r="J50" s="1156"/>
      <c r="K50" s="63">
        <v>34</v>
      </c>
      <c r="L50" s="64">
        <v>33</v>
      </c>
      <c r="M50" s="64">
        <v>33</v>
      </c>
      <c r="N50" s="64">
        <v>33</v>
      </c>
      <c r="O50" s="65">
        <v>33</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0</v>
      </c>
      <c r="M51" s="64">
        <v>0</v>
      </c>
      <c r="N51" s="64" t="s">
        <v>520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6438</v>
      </c>
      <c r="L52" s="64">
        <v>6395</v>
      </c>
      <c r="M52" s="64">
        <v>6404</v>
      </c>
      <c r="N52" s="64">
        <v>6144</v>
      </c>
      <c r="O52" s="65">
        <v>6065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2150</v>
      </c>
      <c r="L53" s="69">
        <v>1840</v>
      </c>
      <c r="M53" s="69">
        <v>1684</v>
      </c>
      <c r="N53" s="69">
        <v>1414</v>
      </c>
      <c r="O53" s="70">
        <v>1297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520</v>
      </c>
      <c r="L58" s="84" t="s">
        <v>520</v>
      </c>
      <c r="M58" s="84" t="s">
        <v>520</v>
      </c>
      <c r="N58" s="84">
        <v>1</v>
      </c>
      <c r="O58" s="85" t="s">
        <v>520</v>
      </c>
    </row>
    <row r="59" spans="1:21" ht="31.5" customHeight="1" x14ac:dyDescent="0.15">
      <c r="B59" s="1163"/>
      <c r="C59" s="1164"/>
      <c r="D59" s="1170" t="s">
        <v>28</v>
      </c>
      <c r="E59" s="1171"/>
      <c r="F59" s="1171"/>
      <c r="G59" s="1171"/>
      <c r="H59" s="1171"/>
      <c r="I59" s="1171"/>
      <c r="J59" s="1172"/>
      <c r="K59" s="86" t="s">
        <v>520</v>
      </c>
      <c r="L59" s="87" t="s">
        <v>520</v>
      </c>
      <c r="M59" s="87" t="s">
        <v>520</v>
      </c>
      <c r="N59" s="87" t="s">
        <v>520</v>
      </c>
      <c r="O59" s="88" t="s">
        <v>520</v>
      </c>
    </row>
    <row r="60" spans="1:21" ht="31.5" customHeight="1" thickBot="1" x14ac:dyDescent="0.2">
      <c r="B60" s="1165"/>
      <c r="C60" s="1166"/>
      <c r="D60" s="1173" t="s">
        <v>29</v>
      </c>
      <c r="E60" s="1174"/>
      <c r="F60" s="1174"/>
      <c r="G60" s="1174"/>
      <c r="H60" s="1174"/>
      <c r="I60" s="1174"/>
      <c r="J60" s="1175"/>
      <c r="K60" s="89">
        <v>10</v>
      </c>
      <c r="L60" s="90">
        <v>36</v>
      </c>
      <c r="M60" s="90">
        <v>74</v>
      </c>
      <c r="N60" s="90">
        <v>123</v>
      </c>
      <c r="O60" s="91">
        <v>180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GRRs2XLYBzL+RraQeXAjscee79Bou34xJicNcIJ9ID/iTeicLNdtAJ3COtmM4uT1rjj/aG2yRJCEvo9UoWn2A==" saltValue="dpd3nKIT9PzZq4xNYKmq7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CD3" sqref="CD3:CS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562</v>
      </c>
      <c r="J40" s="103" t="s">
        <v>563</v>
      </c>
      <c r="K40" s="103" t="s">
        <v>564</v>
      </c>
      <c r="L40" s="103" t="s">
        <v>565</v>
      </c>
      <c r="M40" s="104" t="s">
        <v>566</v>
      </c>
    </row>
    <row r="41" spans="2:13" ht="27.75" customHeight="1" x14ac:dyDescent="0.15">
      <c r="B41" s="1196" t="s">
        <v>32</v>
      </c>
      <c r="C41" s="1197"/>
      <c r="D41" s="105"/>
      <c r="E41" s="1198" t="s">
        <v>33</v>
      </c>
      <c r="F41" s="1198"/>
      <c r="G41" s="1198"/>
      <c r="H41" s="1199"/>
      <c r="I41" s="355">
        <v>60242</v>
      </c>
      <c r="J41" s="356">
        <v>58402</v>
      </c>
      <c r="K41" s="356">
        <v>56184</v>
      </c>
      <c r="L41" s="356">
        <v>54329</v>
      </c>
      <c r="M41" s="357">
        <v>50057</v>
      </c>
    </row>
    <row r="42" spans="2:13" ht="27.75" customHeight="1" x14ac:dyDescent="0.15">
      <c r="B42" s="1186"/>
      <c r="C42" s="1187"/>
      <c r="D42" s="106"/>
      <c r="E42" s="1190" t="s">
        <v>34</v>
      </c>
      <c r="F42" s="1190"/>
      <c r="G42" s="1190"/>
      <c r="H42" s="1191"/>
      <c r="I42" s="358">
        <v>235</v>
      </c>
      <c r="J42" s="359">
        <v>203</v>
      </c>
      <c r="K42" s="359">
        <v>171</v>
      </c>
      <c r="L42" s="359">
        <v>139</v>
      </c>
      <c r="M42" s="360">
        <v>107</v>
      </c>
    </row>
    <row r="43" spans="2:13" ht="27.75" customHeight="1" x14ac:dyDescent="0.15">
      <c r="B43" s="1186"/>
      <c r="C43" s="1187"/>
      <c r="D43" s="106"/>
      <c r="E43" s="1190" t="s">
        <v>35</v>
      </c>
      <c r="F43" s="1190"/>
      <c r="G43" s="1190"/>
      <c r="H43" s="1191"/>
      <c r="I43" s="358">
        <v>15052</v>
      </c>
      <c r="J43" s="359">
        <v>14356</v>
      </c>
      <c r="K43" s="359">
        <v>13391</v>
      </c>
      <c r="L43" s="359">
        <v>12430</v>
      </c>
      <c r="M43" s="360">
        <v>12254</v>
      </c>
    </row>
    <row r="44" spans="2:13" ht="27.75" customHeight="1" x14ac:dyDescent="0.15">
      <c r="B44" s="1186"/>
      <c r="C44" s="1187"/>
      <c r="D44" s="106"/>
      <c r="E44" s="1190" t="s">
        <v>36</v>
      </c>
      <c r="F44" s="1190"/>
      <c r="G44" s="1190"/>
      <c r="H44" s="1191"/>
      <c r="I44" s="358">
        <v>1280</v>
      </c>
      <c r="J44" s="359">
        <v>963</v>
      </c>
      <c r="K44" s="359">
        <v>683</v>
      </c>
      <c r="L44" s="359">
        <v>530</v>
      </c>
      <c r="M44" s="360">
        <v>475</v>
      </c>
    </row>
    <row r="45" spans="2:13" ht="27.75" customHeight="1" x14ac:dyDescent="0.15">
      <c r="B45" s="1186"/>
      <c r="C45" s="1187"/>
      <c r="D45" s="106"/>
      <c r="E45" s="1190" t="s">
        <v>37</v>
      </c>
      <c r="F45" s="1190"/>
      <c r="G45" s="1190"/>
      <c r="H45" s="1191"/>
      <c r="I45" s="358">
        <v>6269</v>
      </c>
      <c r="J45" s="359">
        <v>6212</v>
      </c>
      <c r="K45" s="359">
        <v>6093</v>
      </c>
      <c r="L45" s="359">
        <v>5985</v>
      </c>
      <c r="M45" s="360">
        <v>5969</v>
      </c>
    </row>
    <row r="46" spans="2:13" ht="27.75" customHeight="1" x14ac:dyDescent="0.15">
      <c r="B46" s="1186"/>
      <c r="C46" s="1187"/>
      <c r="D46" s="107"/>
      <c r="E46" s="1190" t="s">
        <v>38</v>
      </c>
      <c r="F46" s="1190"/>
      <c r="G46" s="1190"/>
      <c r="H46" s="1191"/>
      <c r="I46" s="358">
        <v>7</v>
      </c>
      <c r="J46" s="359">
        <v>17</v>
      </c>
      <c r="K46" s="359">
        <v>7</v>
      </c>
      <c r="L46" s="359">
        <v>7</v>
      </c>
      <c r="M46" s="360">
        <v>6</v>
      </c>
    </row>
    <row r="47" spans="2:13" ht="27.75" customHeight="1" x14ac:dyDescent="0.15">
      <c r="B47" s="1186"/>
      <c r="C47" s="1187"/>
      <c r="D47" s="108"/>
      <c r="E47" s="1200" t="s">
        <v>39</v>
      </c>
      <c r="F47" s="1201"/>
      <c r="G47" s="1201"/>
      <c r="H47" s="1202"/>
      <c r="I47" s="358" t="s">
        <v>520</v>
      </c>
      <c r="J47" s="359" t="s">
        <v>520</v>
      </c>
      <c r="K47" s="359" t="s">
        <v>520</v>
      </c>
      <c r="L47" s="359" t="s">
        <v>520</v>
      </c>
      <c r="M47" s="360" t="s">
        <v>520</v>
      </c>
    </row>
    <row r="48" spans="2:13" ht="27.75" customHeight="1" x14ac:dyDescent="0.15">
      <c r="B48" s="1186"/>
      <c r="C48" s="1187"/>
      <c r="D48" s="106"/>
      <c r="E48" s="1190" t="s">
        <v>40</v>
      </c>
      <c r="F48" s="1190"/>
      <c r="G48" s="1190"/>
      <c r="H48" s="1191"/>
      <c r="I48" s="358" t="s">
        <v>520</v>
      </c>
      <c r="J48" s="359" t="s">
        <v>520</v>
      </c>
      <c r="K48" s="359" t="s">
        <v>520</v>
      </c>
      <c r="L48" s="359" t="s">
        <v>520</v>
      </c>
      <c r="M48" s="360" t="s">
        <v>520</v>
      </c>
    </row>
    <row r="49" spans="2:13" ht="27.75" customHeight="1" x14ac:dyDescent="0.15">
      <c r="B49" s="1188"/>
      <c r="C49" s="1189"/>
      <c r="D49" s="106"/>
      <c r="E49" s="1190" t="s">
        <v>41</v>
      </c>
      <c r="F49" s="1190"/>
      <c r="G49" s="1190"/>
      <c r="H49" s="1191"/>
      <c r="I49" s="358" t="s">
        <v>520</v>
      </c>
      <c r="J49" s="359" t="s">
        <v>520</v>
      </c>
      <c r="K49" s="359" t="s">
        <v>520</v>
      </c>
      <c r="L49" s="359" t="s">
        <v>520</v>
      </c>
      <c r="M49" s="360" t="s">
        <v>520</v>
      </c>
    </row>
    <row r="50" spans="2:13" ht="27.75" customHeight="1" x14ac:dyDescent="0.15">
      <c r="B50" s="1184" t="s">
        <v>42</v>
      </c>
      <c r="C50" s="1185"/>
      <c r="D50" s="109"/>
      <c r="E50" s="1190" t="s">
        <v>43</v>
      </c>
      <c r="F50" s="1190"/>
      <c r="G50" s="1190"/>
      <c r="H50" s="1191"/>
      <c r="I50" s="358">
        <v>6232</v>
      </c>
      <c r="J50" s="359">
        <v>5784</v>
      </c>
      <c r="K50" s="359">
        <v>5876</v>
      </c>
      <c r="L50" s="359">
        <v>8414</v>
      </c>
      <c r="M50" s="360">
        <v>10927</v>
      </c>
    </row>
    <row r="51" spans="2:13" ht="27.75" customHeight="1" x14ac:dyDescent="0.15">
      <c r="B51" s="1186"/>
      <c r="C51" s="1187"/>
      <c r="D51" s="106"/>
      <c r="E51" s="1190" t="s">
        <v>44</v>
      </c>
      <c r="F51" s="1190"/>
      <c r="G51" s="1190"/>
      <c r="H51" s="1191"/>
      <c r="I51" s="358">
        <v>3981</v>
      </c>
      <c r="J51" s="359">
        <v>3900</v>
      </c>
      <c r="K51" s="359">
        <v>3835</v>
      </c>
      <c r="L51" s="359">
        <v>4010</v>
      </c>
      <c r="M51" s="360">
        <v>4026</v>
      </c>
    </row>
    <row r="52" spans="2:13" ht="27.75" customHeight="1" x14ac:dyDescent="0.15">
      <c r="B52" s="1188"/>
      <c r="C52" s="1189"/>
      <c r="D52" s="106"/>
      <c r="E52" s="1190" t="s">
        <v>45</v>
      </c>
      <c r="F52" s="1190"/>
      <c r="G52" s="1190"/>
      <c r="H52" s="1191"/>
      <c r="I52" s="358">
        <v>55252</v>
      </c>
      <c r="J52" s="359">
        <v>53579</v>
      </c>
      <c r="K52" s="359">
        <v>51793</v>
      </c>
      <c r="L52" s="359">
        <v>49928</v>
      </c>
      <c r="M52" s="360">
        <v>46938</v>
      </c>
    </row>
    <row r="53" spans="2:13" ht="27.75" customHeight="1" thickBot="1" x14ac:dyDescent="0.2">
      <c r="B53" s="1192" t="s">
        <v>46</v>
      </c>
      <c r="C53" s="1193"/>
      <c r="D53" s="110"/>
      <c r="E53" s="1194" t="s">
        <v>47</v>
      </c>
      <c r="F53" s="1194"/>
      <c r="G53" s="1194"/>
      <c r="H53" s="1195"/>
      <c r="I53" s="361">
        <v>17619</v>
      </c>
      <c r="J53" s="362">
        <v>16891</v>
      </c>
      <c r="K53" s="362">
        <v>15026</v>
      </c>
      <c r="L53" s="362">
        <v>11068</v>
      </c>
      <c r="M53" s="363">
        <v>6977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FMbUnq3vFhlTTpo4s38/ne1kMW59720scz8w5y0LoO6uUdqP5k1wtuToCE7g/Cyv6lrg+5b66025i7VsBvObQ==" saltValue="GDbpbRpniF8NFdXr4G4K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4" zoomScale="55" zoomScaleNormal="55" zoomScaleSheetLayoutView="100" workbookViewId="0">
      <selection activeCell="CD3" sqref="CD3:CS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564</v>
      </c>
      <c r="G54" s="119" t="s">
        <v>565</v>
      </c>
      <c r="H54" s="120" t="s">
        <v>566</v>
      </c>
    </row>
    <row r="55" spans="2:8" ht="52.5" customHeight="1" x14ac:dyDescent="0.15">
      <c r="B55" s="121"/>
      <c r="C55" s="1211" t="s">
        <v>50</v>
      </c>
      <c r="D55" s="1211"/>
      <c r="E55" s="1212"/>
      <c r="F55" s="122">
        <v>2722</v>
      </c>
      <c r="G55" s="122">
        <v>3078</v>
      </c>
      <c r="H55" s="123">
        <v>3878</v>
      </c>
    </row>
    <row r="56" spans="2:8" ht="52.5" customHeight="1" x14ac:dyDescent="0.15">
      <c r="B56" s="124"/>
      <c r="C56" s="1213" t="s">
        <v>51</v>
      </c>
      <c r="D56" s="1213"/>
      <c r="E56" s="1214"/>
      <c r="F56" s="125">
        <v>604</v>
      </c>
      <c r="G56" s="125">
        <v>1616</v>
      </c>
      <c r="H56" s="126">
        <v>2267</v>
      </c>
    </row>
    <row r="57" spans="2:8" ht="53.25" customHeight="1" x14ac:dyDescent="0.15">
      <c r="B57" s="124"/>
      <c r="C57" s="1215" t="s">
        <v>52</v>
      </c>
      <c r="D57" s="1215"/>
      <c r="E57" s="1216"/>
      <c r="F57" s="127">
        <v>1858</v>
      </c>
      <c r="G57" s="127">
        <v>2696</v>
      </c>
      <c r="H57" s="128">
        <v>3341</v>
      </c>
    </row>
    <row r="58" spans="2:8" ht="45.75" customHeight="1" x14ac:dyDescent="0.15">
      <c r="B58" s="129"/>
      <c r="C58" s="1203" t="s">
        <v>585</v>
      </c>
      <c r="D58" s="1204"/>
      <c r="E58" s="1205"/>
      <c r="F58" s="130">
        <v>73</v>
      </c>
      <c r="G58" s="130">
        <v>1073</v>
      </c>
      <c r="H58" s="131">
        <v>1806</v>
      </c>
    </row>
    <row r="59" spans="2:8" ht="45.75" customHeight="1" x14ac:dyDescent="0.15">
      <c r="B59" s="129"/>
      <c r="C59" s="1203" t="s">
        <v>586</v>
      </c>
      <c r="D59" s="1204"/>
      <c r="E59" s="1205"/>
      <c r="F59" s="130">
        <v>240</v>
      </c>
      <c r="G59" s="130">
        <v>340</v>
      </c>
      <c r="H59" s="131">
        <v>440</v>
      </c>
    </row>
    <row r="60" spans="2:8" ht="45.75" customHeight="1" x14ac:dyDescent="0.15">
      <c r="B60" s="129"/>
      <c r="C60" s="1203" t="s">
        <v>587</v>
      </c>
      <c r="D60" s="1204"/>
      <c r="E60" s="1205"/>
      <c r="F60" s="130">
        <v>394</v>
      </c>
      <c r="G60" s="130">
        <v>337</v>
      </c>
      <c r="H60" s="131">
        <v>364</v>
      </c>
    </row>
    <row r="61" spans="2:8" ht="45.75" customHeight="1" x14ac:dyDescent="0.15">
      <c r="B61" s="129"/>
      <c r="C61" s="1203" t="s">
        <v>588</v>
      </c>
      <c r="D61" s="1204"/>
      <c r="E61" s="1205"/>
      <c r="F61" s="130">
        <v>130</v>
      </c>
      <c r="G61" s="130">
        <v>149</v>
      </c>
      <c r="H61" s="131">
        <v>172</v>
      </c>
    </row>
    <row r="62" spans="2:8" ht="45.75" customHeight="1" thickBot="1" x14ac:dyDescent="0.2">
      <c r="B62" s="132"/>
      <c r="C62" s="1206" t="s">
        <v>589</v>
      </c>
      <c r="D62" s="1207"/>
      <c r="E62" s="1208"/>
      <c r="F62" s="133">
        <v>108</v>
      </c>
      <c r="G62" s="133">
        <v>108</v>
      </c>
      <c r="H62" s="134">
        <v>108</v>
      </c>
    </row>
    <row r="63" spans="2:8" ht="52.5" customHeight="1" thickBot="1" x14ac:dyDescent="0.2">
      <c r="B63" s="135"/>
      <c r="C63" s="1209" t="s">
        <v>53</v>
      </c>
      <c r="D63" s="1209"/>
      <c r="E63" s="1210"/>
      <c r="F63" s="136">
        <v>5185</v>
      </c>
      <c r="G63" s="136">
        <v>7390</v>
      </c>
      <c r="H63" s="137">
        <v>9486</v>
      </c>
    </row>
    <row r="64" spans="2:8" x14ac:dyDescent="0.15"/>
  </sheetData>
  <sheetProtection algorithmName="SHA-512" hashValue="Y758zCdM1sB2h8vSs3SSMUeE6r99JB4vR86sJoWk4KJkQecgcQUXJ0pzKro9AwHeISNGOFaV7qdgLxd34KAZeA==" saltValue="4vMRHF02/sAOGpfvWFFt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559</v>
      </c>
      <c r="G2" s="151"/>
      <c r="H2" s="152"/>
    </row>
    <row r="3" spans="1:8" x14ac:dyDescent="0.15">
      <c r="A3" s="148" t="s">
        <v>552</v>
      </c>
      <c r="B3" s="153"/>
      <c r="C3" s="154"/>
      <c r="D3" s="155">
        <v>29526</v>
      </c>
      <c r="E3" s="156"/>
      <c r="F3" s="157">
        <v>46402</v>
      </c>
      <c r="G3" s="158"/>
      <c r="H3" s="159"/>
    </row>
    <row r="4" spans="1:8" x14ac:dyDescent="0.15">
      <c r="A4" s="160"/>
      <c r="B4" s="161"/>
      <c r="C4" s="162"/>
      <c r="D4" s="163">
        <v>21001</v>
      </c>
      <c r="E4" s="164"/>
      <c r="F4" s="165">
        <v>26897</v>
      </c>
      <c r="G4" s="166"/>
      <c r="H4" s="167"/>
    </row>
    <row r="5" spans="1:8" x14ac:dyDescent="0.15">
      <c r="A5" s="148" t="s">
        <v>554</v>
      </c>
      <c r="B5" s="153"/>
      <c r="C5" s="154"/>
      <c r="D5" s="155">
        <v>29002</v>
      </c>
      <c r="E5" s="156"/>
      <c r="F5" s="157">
        <v>66343</v>
      </c>
      <c r="G5" s="158"/>
      <c r="H5" s="159"/>
    </row>
    <row r="6" spans="1:8" x14ac:dyDescent="0.15">
      <c r="A6" s="160"/>
      <c r="B6" s="161"/>
      <c r="C6" s="162"/>
      <c r="D6" s="163">
        <v>20510</v>
      </c>
      <c r="E6" s="164"/>
      <c r="F6" s="165">
        <v>34529</v>
      </c>
      <c r="G6" s="166"/>
      <c r="H6" s="167"/>
    </row>
    <row r="7" spans="1:8" x14ac:dyDescent="0.15">
      <c r="A7" s="148" t="s">
        <v>555</v>
      </c>
      <c r="B7" s="153"/>
      <c r="C7" s="154"/>
      <c r="D7" s="155">
        <v>30582</v>
      </c>
      <c r="E7" s="156"/>
      <c r="F7" s="157">
        <v>56416</v>
      </c>
      <c r="G7" s="158"/>
      <c r="H7" s="159"/>
    </row>
    <row r="8" spans="1:8" x14ac:dyDescent="0.15">
      <c r="A8" s="160"/>
      <c r="B8" s="161"/>
      <c r="C8" s="162"/>
      <c r="D8" s="163">
        <v>15797</v>
      </c>
      <c r="E8" s="164"/>
      <c r="F8" s="165">
        <v>32623</v>
      </c>
      <c r="G8" s="166"/>
      <c r="H8" s="167"/>
    </row>
    <row r="9" spans="1:8" x14ac:dyDescent="0.15">
      <c r="A9" s="148" t="s">
        <v>556</v>
      </c>
      <c r="B9" s="153"/>
      <c r="C9" s="154"/>
      <c r="D9" s="155">
        <v>28403</v>
      </c>
      <c r="E9" s="156"/>
      <c r="F9" s="157">
        <v>49217</v>
      </c>
      <c r="G9" s="158"/>
      <c r="H9" s="159"/>
    </row>
    <row r="10" spans="1:8" x14ac:dyDescent="0.15">
      <c r="A10" s="160"/>
      <c r="B10" s="161"/>
      <c r="C10" s="162"/>
      <c r="D10" s="163">
        <v>15940</v>
      </c>
      <c r="E10" s="164"/>
      <c r="F10" s="165">
        <v>27232</v>
      </c>
      <c r="G10" s="166"/>
      <c r="H10" s="167"/>
    </row>
    <row r="11" spans="1:8" x14ac:dyDescent="0.15">
      <c r="A11" s="148" t="s">
        <v>557</v>
      </c>
      <c r="B11" s="153"/>
      <c r="C11" s="154"/>
      <c r="D11" s="155">
        <v>20409</v>
      </c>
      <c r="E11" s="156"/>
      <c r="F11" s="157">
        <v>49211</v>
      </c>
      <c r="G11" s="158"/>
      <c r="H11" s="159"/>
    </row>
    <row r="12" spans="1:8" x14ac:dyDescent="0.15">
      <c r="A12" s="160"/>
      <c r="B12" s="161"/>
      <c r="C12" s="168"/>
      <c r="D12" s="163">
        <v>11170</v>
      </c>
      <c r="E12" s="164"/>
      <c r="F12" s="165">
        <v>28367</v>
      </c>
      <c r="G12" s="166"/>
      <c r="H12" s="167"/>
    </row>
    <row r="13" spans="1:8" x14ac:dyDescent="0.15">
      <c r="A13" s="148"/>
      <c r="B13" s="153"/>
      <c r="C13" s="169"/>
      <c r="D13" s="170">
        <v>27584</v>
      </c>
      <c r="E13" s="171"/>
      <c r="F13" s="172">
        <v>53518</v>
      </c>
      <c r="G13" s="173"/>
      <c r="H13" s="159"/>
    </row>
    <row r="14" spans="1:8" x14ac:dyDescent="0.15">
      <c r="A14" s="160"/>
      <c r="B14" s="161"/>
      <c r="C14" s="162"/>
      <c r="D14" s="163">
        <v>16884</v>
      </c>
      <c r="E14" s="164"/>
      <c r="F14" s="165">
        <v>29930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3.42</v>
      </c>
      <c r="C19" s="174">
        <f>ROUND(VALUE(SUBSTITUTE(実質収支比率等に係る経年分析!G$48,"▲","-")),2)</f>
        <v>3.93</v>
      </c>
      <c r="D19" s="174">
        <f>ROUND(VALUE(SUBSTITUTE(実質収支比率等に係る経年分析!H$48,"▲","-")),2)</f>
        <v>6.57</v>
      </c>
      <c r="E19" s="174">
        <f>ROUND(VALUE(SUBSTITUTE(実質収支比率等に係る経年分析!I$48,"▲","-")),2)</f>
        <v>11.57</v>
      </c>
      <c r="F19" s="174">
        <f>ROUND(VALUE(SUBSTITUTE(実質収支比率等に係る経年分析!J$48,"▲","-")),2)</f>
        <v>8.2799999999999994</v>
      </c>
    </row>
    <row r="20" spans="1:11" x14ac:dyDescent="0.15">
      <c r="A20" s="174" t="s">
        <v>57</v>
      </c>
      <c r="B20" s="174">
        <f>ROUND(VALUE(SUBSTITUTE(実質収支比率等に係る経年分析!F$47,"▲","-")),2)</f>
        <v>10.31</v>
      </c>
      <c r="C20" s="174">
        <f>ROUND(VALUE(SUBSTITUTE(実質収支比率等に係る経年分析!G$47,"▲","-")),2)</f>
        <v>9</v>
      </c>
      <c r="D20" s="174">
        <f>ROUND(VALUE(SUBSTITUTE(実質収支比率等に係る経年分析!H$47,"▲","-")),2)</f>
        <v>8.7899999999999991</v>
      </c>
      <c r="E20" s="174">
        <f>ROUND(VALUE(SUBSTITUTE(実質収支比率等に係る経年分析!I$47,"▲","-")),2)</f>
        <v>9.57</v>
      </c>
      <c r="F20" s="174">
        <f>ROUND(VALUE(SUBSTITUTE(実質収支比率等に係る経年分析!J$47,"▲","-")),2)</f>
        <v>12.43</v>
      </c>
    </row>
    <row r="21" spans="1:11" x14ac:dyDescent="0.15">
      <c r="A21" s="174" t="s">
        <v>58</v>
      </c>
      <c r="B21" s="174">
        <f>IF(ISNUMBER(VALUE(SUBSTITUTE(実質収支比率等に係る経年分析!F$49,"▲","-"))),ROUND(VALUE(SUBSTITUTE(実質収支比率等に係る経年分析!F$49,"▲","-")),2),NA())</f>
        <v>-1.62</v>
      </c>
      <c r="C21" s="174">
        <f>IF(ISNUMBER(VALUE(SUBSTITUTE(実質収支比率等に係る経年分析!G$49,"▲","-"))),ROUND(VALUE(SUBSTITUTE(実質収支比率等に係る経年分析!G$49,"▲","-")),2),NA())</f>
        <v>-0.81</v>
      </c>
      <c r="D21" s="174">
        <f>IF(ISNUMBER(VALUE(SUBSTITUTE(実質収支比率等に係る経年分析!H$49,"▲","-"))),ROUND(VALUE(SUBSTITUTE(実質収支比率等に係る経年分析!H$49,"▲","-")),2),NA())</f>
        <v>2.74</v>
      </c>
      <c r="E21" s="174">
        <f>IF(ISNUMBER(VALUE(SUBSTITUTE(実質収支比率等に係る経年分析!I$49,"▲","-"))),ROUND(VALUE(SUBSTITUTE(実質収支比率等に係る経年分析!I$49,"▲","-")),2),NA())</f>
        <v>7.94</v>
      </c>
      <c r="F21" s="174">
        <f>IF(ISNUMBER(VALUE(SUBSTITUTE(実質収支比率等に係る経年分析!J$49,"▲","-"))),ROUND(VALUE(SUBSTITUTE(実質収支比率等に係る経年分析!J$49,"▲","-")),2),NA())</f>
        <v>1.53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0.51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古河市ゴルフ場事業特別会計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古河市仁連地区新産業用地開発事業特別会計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0.04</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0.03</v>
      </c>
    </row>
    <row r="31" spans="1:11" x14ac:dyDescent="0.15">
      <c r="A31" s="175" t="str">
        <f>IF(連結実質赤字比率に係る赤字・黒字の構成分析!C$39="",NA(),連結実質赤字比率に係る赤字・黒字の構成分析!C$39)</f>
        <v>古河市農業集落排水事業特別会計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7.0000000000000007E-2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15">
      <c r="A32" s="175" t="str">
        <f>IF(連結実質赤字比率に係る赤字・黒字の構成分析!C$38="",NA(),連結実質赤字比率に係る赤字・黒字の構成分析!C$38)</f>
        <v>古河市古河駅東部土地区画整理事業特別会計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0.16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v>
      </c>
    </row>
    <row r="33" spans="1:16" x14ac:dyDescent="0.15">
      <c r="A33" s="175" t="str">
        <f>IF(連結実質赤字比率に係る赤字・黒字の構成分析!C$37="",NA(),連結実質赤字比率に係る赤字・黒字の構成分析!C$37)</f>
        <v>古河市介護保険特別会計（保険事業勘定）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0.88</v>
      </c>
    </row>
    <row r="34" spans="1:16" x14ac:dyDescent="0.15">
      <c r="A34" s="175" t="str">
        <f>IF(連結実質赤字比率に係る赤字・黒字の構成分析!C$36="",NA(),連結実質赤字比率に係る赤字・黒字の構成分析!C$36)</f>
        <v>古河市下水道事業会計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0.85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1.06</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3.39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11.55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8.4499999999999993</v>
      </c>
    </row>
    <row r="36" spans="1:16" x14ac:dyDescent="0.15">
      <c r="A36" s="175" t="str">
        <f>IF(連結実質赤字比率に係る赤字・黒字の構成分析!C$34="",NA(),連結実質赤字比率に係る赤字・黒字の構成分析!C$34)</f>
        <v>古河市水道事業会計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10.72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11.06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6438</v>
      </c>
      <c r="E42" s="176"/>
      <c r="F42" s="176"/>
      <c r="G42" s="176">
        <f>'実質公債費比率（分子）の構造'!L$52</f>
        <v>6395</v>
      </c>
      <c r="H42" s="176"/>
      <c r="I42" s="176"/>
      <c r="J42" s="176">
        <f>'実質公債費比率（分子）の構造'!M$52</f>
        <v>6404</v>
      </c>
      <c r="K42" s="176"/>
      <c r="L42" s="176"/>
      <c r="M42" s="176">
        <f>'実質公債費比率（分子）の構造'!N$52</f>
        <v>6144</v>
      </c>
      <c r="N42" s="176"/>
      <c r="O42" s="176"/>
      <c r="P42" s="176">
        <f>'実質公債費比率（分子）の構造'!O$52</f>
        <v>6065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f>'実質公債費比率（分子）の構造'!O$51</f>
        <v>0</v>
      </c>
      <c r="O43" s="176"/>
      <c r="P43" s="176"/>
    </row>
    <row r="44" spans="1:16" x14ac:dyDescent="0.15">
      <c r="A44" s="176" t="s">
        <v>67</v>
      </c>
      <c r="B44" s="176">
        <f>'実質公債費比率（分子）の構造'!K$50</f>
        <v>34</v>
      </c>
      <c r="C44" s="176"/>
      <c r="D44" s="176"/>
      <c r="E44" s="176">
        <f>'実質公債費比率（分子）の構造'!L$50</f>
        <v>33</v>
      </c>
      <c r="F44" s="176"/>
      <c r="G44" s="176"/>
      <c r="H44" s="176">
        <f>'実質公債費比率（分子）の構造'!M$50</f>
        <v>33</v>
      </c>
      <c r="I44" s="176"/>
      <c r="J44" s="176"/>
      <c r="K44" s="176">
        <f>'実質公債費比率（分子）の構造'!N$50</f>
        <v>33</v>
      </c>
      <c r="L44" s="176"/>
      <c r="M44" s="176"/>
      <c r="N44" s="176">
        <f>'実質公債費比率（分子）の構造'!O$50</f>
        <v>33</v>
      </c>
      <c r="O44" s="176"/>
      <c r="P44" s="176"/>
    </row>
    <row r="45" spans="1:16" x14ac:dyDescent="0.15">
      <c r="A45" s="176" t="s">
        <v>68</v>
      </c>
      <c r="B45" s="176">
        <f>'実質公債費比率（分子）の構造'!K$49</f>
        <v>429</v>
      </c>
      <c r="C45" s="176"/>
      <c r="D45" s="176"/>
      <c r="E45" s="176">
        <f>'実質公債費比率（分子）の構造'!L$49</f>
        <v>401</v>
      </c>
      <c r="F45" s="176"/>
      <c r="G45" s="176"/>
      <c r="H45" s="176">
        <f>'実質公債費比率（分子）の構造'!M$49</f>
        <v>414</v>
      </c>
      <c r="I45" s="176"/>
      <c r="J45" s="176"/>
      <c r="K45" s="176">
        <f>'実質公債費比率（分子）の構造'!N$49</f>
        <v>364</v>
      </c>
      <c r="L45" s="176"/>
      <c r="M45" s="176"/>
      <c r="N45" s="176">
        <f>'実質公債費比率（分子）の構造'!O$49</f>
        <v>229</v>
      </c>
      <c r="O45" s="176"/>
      <c r="P45" s="176"/>
    </row>
    <row r="46" spans="1:16" x14ac:dyDescent="0.15">
      <c r="A46" s="176" t="s">
        <v>69</v>
      </c>
      <c r="B46" s="176">
        <f>'実質公債費比率（分子）の構造'!K$48</f>
        <v>1514</v>
      </c>
      <c r="C46" s="176"/>
      <c r="D46" s="176"/>
      <c r="E46" s="176">
        <f>'実質公債費比率（分子）の構造'!L$48</f>
        <v>1395</v>
      </c>
      <c r="F46" s="176"/>
      <c r="G46" s="176"/>
      <c r="H46" s="176">
        <f>'実質公債費比率（分子）の構造'!M$48</f>
        <v>1304</v>
      </c>
      <c r="I46" s="176"/>
      <c r="J46" s="176"/>
      <c r="K46" s="176">
        <f>'実質公債費比率（分子）の構造'!N$48</f>
        <v>1223</v>
      </c>
      <c r="L46" s="176"/>
      <c r="M46" s="176"/>
      <c r="N46" s="176">
        <f>'実質公債費比率（分子）の構造'!O$48</f>
        <v>1375</v>
      </c>
      <c r="O46" s="176"/>
      <c r="P46" s="176"/>
    </row>
    <row r="47" spans="1:16" x14ac:dyDescent="0.15">
      <c r="A47" s="176" t="s">
        <v>70</v>
      </c>
      <c r="B47" s="176">
        <f>'実質公債費比率（分子）の構造'!K$47</f>
        <v>26</v>
      </c>
      <c r="C47" s="176"/>
      <c r="D47" s="176"/>
      <c r="E47" s="176">
        <f>'実質公債費比率（分子）の構造'!L$47</f>
        <v>37</v>
      </c>
      <c r="F47" s="176"/>
      <c r="G47" s="176"/>
      <c r="H47" s="176">
        <f>'実質公債費比率（分子）の構造'!M$47</f>
        <v>49</v>
      </c>
      <c r="I47" s="176"/>
      <c r="J47" s="176"/>
      <c r="K47" s="176">
        <f>'実質公債費比率（分子）の構造'!N$47</f>
        <v>58</v>
      </c>
      <c r="L47" s="176"/>
      <c r="M47" s="176"/>
      <c r="N47" s="176">
        <f>'実質公債費比率（分子）の構造'!O$47</f>
        <v>66</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6585</v>
      </c>
      <c r="C49" s="176"/>
      <c r="D49" s="176"/>
      <c r="E49" s="176">
        <f>'実質公債費比率（分子）の構造'!L$45</f>
        <v>6369</v>
      </c>
      <c r="F49" s="176"/>
      <c r="G49" s="176"/>
      <c r="H49" s="176">
        <f>'実質公債費比率（分子）の構造'!M$45</f>
        <v>6288</v>
      </c>
      <c r="I49" s="176"/>
      <c r="J49" s="176"/>
      <c r="K49" s="176">
        <f>'実質公債費比率（分子）の構造'!N$45</f>
        <v>5880</v>
      </c>
      <c r="L49" s="176"/>
      <c r="M49" s="176"/>
      <c r="N49" s="176">
        <f>'実質公債費比率（分子）の構造'!O$45</f>
        <v>5659</v>
      </c>
      <c r="O49" s="176"/>
      <c r="P49" s="176"/>
    </row>
    <row r="50" spans="1:16" x14ac:dyDescent="0.15">
      <c r="A50" s="176" t="s">
        <v>73</v>
      </c>
      <c r="B50" s="176" t="e">
        <f>NA()</f>
        <v>#N/A</v>
      </c>
      <c r="C50" s="176">
        <f>IF(ISNUMBER('実質公債費比率（分子）の構造'!K$53),'実質公債費比率（分子）の構造'!K$53,NA())</f>
        <v>2150</v>
      </c>
      <c r="D50" s="176" t="e">
        <f>NA()</f>
        <v>#N/A</v>
      </c>
      <c r="E50" s="176" t="e">
        <f>NA()</f>
        <v>#N/A</v>
      </c>
      <c r="F50" s="176">
        <f>IF(ISNUMBER('実質公債費比率（分子）の構造'!L$53),'実質公債費比率（分子）の構造'!L$53,NA())</f>
        <v>1840</v>
      </c>
      <c r="G50" s="176" t="e">
        <f>NA()</f>
        <v>#N/A</v>
      </c>
      <c r="H50" s="176" t="e">
        <f>NA()</f>
        <v>#N/A</v>
      </c>
      <c r="I50" s="176">
        <f>IF(ISNUMBER('実質公債費比率（分子）の構造'!M$53),'実質公債費比率（分子）の構造'!M$53,NA())</f>
        <v>1684</v>
      </c>
      <c r="J50" s="176" t="e">
        <f>NA()</f>
        <v>#N/A</v>
      </c>
      <c r="K50" s="176" t="e">
        <f>NA()</f>
        <v>#N/A</v>
      </c>
      <c r="L50" s="176">
        <f>IF(ISNUMBER('実質公債費比率（分子）の構造'!N$53),'実質公債費比率（分子）の構造'!N$53,NA())</f>
        <v>1414</v>
      </c>
      <c r="M50" s="176" t="e">
        <f>NA()</f>
        <v>#N/A</v>
      </c>
      <c r="N50" s="176" t="e">
        <f>NA()</f>
        <v>#N/A</v>
      </c>
      <c r="O50" s="176">
        <f>IF(ISNUMBER('実質公債費比率（分子）の構造'!O$53),'実質公債費比率（分子）の構造'!O$53,NA())</f>
        <v>1297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55252</v>
      </c>
      <c r="E56" s="175"/>
      <c r="F56" s="175"/>
      <c r="G56" s="175">
        <f>'将来負担比率（分子）の構造'!J$52</f>
        <v>53579</v>
      </c>
      <c r="H56" s="175"/>
      <c r="I56" s="175"/>
      <c r="J56" s="175">
        <f>'将来負担比率（分子）の構造'!K$52</f>
        <v>51793</v>
      </c>
      <c r="K56" s="175"/>
      <c r="L56" s="175"/>
      <c r="M56" s="175">
        <f>'将来負担比率（分子）の構造'!L$52</f>
        <v>49928</v>
      </c>
      <c r="N56" s="175"/>
      <c r="O56" s="175"/>
      <c r="P56" s="175">
        <f>'将来負担比率（分子）の構造'!M$52</f>
        <v>46938</v>
      </c>
    </row>
    <row r="57" spans="1:16" x14ac:dyDescent="0.15">
      <c r="A57" s="175" t="s">
        <v>44</v>
      </c>
      <c r="B57" s="175"/>
      <c r="C57" s="175"/>
      <c r="D57" s="175">
        <f>'将来負担比率（分子）の構造'!I$51</f>
        <v>3981</v>
      </c>
      <c r="E57" s="175"/>
      <c r="F57" s="175"/>
      <c r="G57" s="175">
        <f>'将来負担比率（分子）の構造'!J$51</f>
        <v>3900</v>
      </c>
      <c r="H57" s="175"/>
      <c r="I57" s="175"/>
      <c r="J57" s="175">
        <f>'将来負担比率（分子）の構造'!K$51</f>
        <v>3835</v>
      </c>
      <c r="K57" s="175"/>
      <c r="L57" s="175"/>
      <c r="M57" s="175">
        <f>'将来負担比率（分子）の構造'!L$51</f>
        <v>4010</v>
      </c>
      <c r="N57" s="175"/>
      <c r="O57" s="175"/>
      <c r="P57" s="175">
        <f>'将来負担比率（分子）の構造'!M$51</f>
        <v>4026</v>
      </c>
    </row>
    <row r="58" spans="1:16" x14ac:dyDescent="0.15">
      <c r="A58" s="175" t="s">
        <v>43</v>
      </c>
      <c r="B58" s="175"/>
      <c r="C58" s="175"/>
      <c r="D58" s="175">
        <f>'将来負担比率（分子）の構造'!I$50</f>
        <v>6232</v>
      </c>
      <c r="E58" s="175"/>
      <c r="F58" s="175"/>
      <c r="G58" s="175">
        <f>'将来負担比率（分子）の構造'!J$50</f>
        <v>5784</v>
      </c>
      <c r="H58" s="175"/>
      <c r="I58" s="175"/>
      <c r="J58" s="175">
        <f>'将来負担比率（分子）の構造'!K$50</f>
        <v>5876</v>
      </c>
      <c r="K58" s="175"/>
      <c r="L58" s="175"/>
      <c r="M58" s="175">
        <f>'将来負担比率（分子）の構造'!L$50</f>
        <v>8414</v>
      </c>
      <c r="N58" s="175"/>
      <c r="O58" s="175"/>
      <c r="P58" s="175">
        <f>'将来負担比率（分子）の構造'!M$50</f>
        <v>10927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7</v>
      </c>
      <c r="C61" s="175"/>
      <c r="D61" s="175"/>
      <c r="E61" s="175">
        <f>'将来負担比率（分子）の構造'!J$46</f>
        <v>17</v>
      </c>
      <c r="F61" s="175"/>
      <c r="G61" s="175"/>
      <c r="H61" s="175">
        <f>'将来負担比率（分子）の構造'!K$46</f>
        <v>7</v>
      </c>
      <c r="I61" s="175"/>
      <c r="J61" s="175"/>
      <c r="K61" s="175">
        <f>'将来負担比率（分子）の構造'!L$46</f>
        <v>7</v>
      </c>
      <c r="L61" s="175"/>
      <c r="M61" s="175"/>
      <c r="N61" s="175">
        <f>'将来負担比率（分子）の構造'!M$46</f>
        <v>6</v>
      </c>
      <c r="O61" s="175"/>
      <c r="P61" s="175"/>
    </row>
    <row r="62" spans="1:16" x14ac:dyDescent="0.15">
      <c r="A62" s="175" t="s">
        <v>37</v>
      </c>
      <c r="B62" s="175">
        <f>'将来負担比率（分子）の構造'!I$45</f>
        <v>6269</v>
      </c>
      <c r="C62" s="175"/>
      <c r="D62" s="175"/>
      <c r="E62" s="175">
        <f>'将来負担比率（分子）の構造'!J$45</f>
        <v>6212</v>
      </c>
      <c r="F62" s="175"/>
      <c r="G62" s="175"/>
      <c r="H62" s="175">
        <f>'将来負担比率（分子）の構造'!K$45</f>
        <v>6093</v>
      </c>
      <c r="I62" s="175"/>
      <c r="J62" s="175"/>
      <c r="K62" s="175">
        <f>'将来負担比率（分子）の構造'!L$45</f>
        <v>5985</v>
      </c>
      <c r="L62" s="175"/>
      <c r="M62" s="175"/>
      <c r="N62" s="175">
        <f>'将来負担比率（分子）の構造'!M$45</f>
        <v>5969</v>
      </c>
      <c r="O62" s="175"/>
      <c r="P62" s="175"/>
    </row>
    <row r="63" spans="1:16" x14ac:dyDescent="0.15">
      <c r="A63" s="175" t="s">
        <v>36</v>
      </c>
      <c r="B63" s="175">
        <f>'将来負担比率（分子）の構造'!I$44</f>
        <v>1280</v>
      </c>
      <c r="C63" s="175"/>
      <c r="D63" s="175"/>
      <c r="E63" s="175">
        <f>'将来負担比率（分子）の構造'!J$44</f>
        <v>963</v>
      </c>
      <c r="F63" s="175"/>
      <c r="G63" s="175"/>
      <c r="H63" s="175">
        <f>'将来負担比率（分子）の構造'!K$44</f>
        <v>683</v>
      </c>
      <c r="I63" s="175"/>
      <c r="J63" s="175"/>
      <c r="K63" s="175">
        <f>'将来負担比率（分子）の構造'!L$44</f>
        <v>530</v>
      </c>
      <c r="L63" s="175"/>
      <c r="M63" s="175"/>
      <c r="N63" s="175">
        <f>'将来負担比率（分子）の構造'!M$44</f>
        <v>475</v>
      </c>
      <c r="O63" s="175"/>
      <c r="P63" s="175"/>
    </row>
    <row r="64" spans="1:16" x14ac:dyDescent="0.15">
      <c r="A64" s="175" t="s">
        <v>35</v>
      </c>
      <c r="B64" s="175">
        <f>'将来負担比率（分子）の構造'!I$43</f>
        <v>15052</v>
      </c>
      <c r="C64" s="175"/>
      <c r="D64" s="175"/>
      <c r="E64" s="175">
        <f>'将来負担比率（分子）の構造'!J$43</f>
        <v>14356</v>
      </c>
      <c r="F64" s="175"/>
      <c r="G64" s="175"/>
      <c r="H64" s="175">
        <f>'将来負担比率（分子）の構造'!K$43</f>
        <v>13391</v>
      </c>
      <c r="I64" s="175"/>
      <c r="J64" s="175"/>
      <c r="K64" s="175">
        <f>'将来負担比率（分子）の構造'!L$43</f>
        <v>12430</v>
      </c>
      <c r="L64" s="175"/>
      <c r="M64" s="175"/>
      <c r="N64" s="175">
        <f>'将来負担比率（分子）の構造'!M$43</f>
        <v>12254</v>
      </c>
      <c r="O64" s="175"/>
      <c r="P64" s="175"/>
    </row>
    <row r="65" spans="1:16" x14ac:dyDescent="0.15">
      <c r="A65" s="175" t="s">
        <v>34</v>
      </c>
      <c r="B65" s="175">
        <f>'将来負担比率（分子）の構造'!I$42</f>
        <v>235</v>
      </c>
      <c r="C65" s="175"/>
      <c r="D65" s="175"/>
      <c r="E65" s="175">
        <f>'将来負担比率（分子）の構造'!J$42</f>
        <v>203</v>
      </c>
      <c r="F65" s="175"/>
      <c r="G65" s="175"/>
      <c r="H65" s="175">
        <f>'将来負担比率（分子）の構造'!K$42</f>
        <v>171</v>
      </c>
      <c r="I65" s="175"/>
      <c r="J65" s="175"/>
      <c r="K65" s="175">
        <f>'将来負担比率（分子）の構造'!L$42</f>
        <v>139</v>
      </c>
      <c r="L65" s="175"/>
      <c r="M65" s="175"/>
      <c r="N65" s="175">
        <f>'将来負担比率（分子）の構造'!M$42</f>
        <v>107</v>
      </c>
      <c r="O65" s="175"/>
      <c r="P65" s="175"/>
    </row>
    <row r="66" spans="1:16" x14ac:dyDescent="0.15">
      <c r="A66" s="175" t="s">
        <v>33</v>
      </c>
      <c r="B66" s="175">
        <f>'将来負担比率（分子）の構造'!I$41</f>
        <v>60242</v>
      </c>
      <c r="C66" s="175"/>
      <c r="D66" s="175"/>
      <c r="E66" s="175">
        <f>'将来負担比率（分子）の構造'!J$41</f>
        <v>58402</v>
      </c>
      <c r="F66" s="175"/>
      <c r="G66" s="175"/>
      <c r="H66" s="175">
        <f>'将来負担比率（分子）の構造'!K$41</f>
        <v>56184</v>
      </c>
      <c r="I66" s="175"/>
      <c r="J66" s="175"/>
      <c r="K66" s="175">
        <f>'将来負担比率（分子）の構造'!L$41</f>
        <v>54329</v>
      </c>
      <c r="L66" s="175"/>
      <c r="M66" s="175"/>
      <c r="N66" s="175">
        <f>'将来負担比率（分子）の構造'!M$41</f>
        <v>50057</v>
      </c>
      <c r="O66" s="175"/>
      <c r="P66" s="175"/>
    </row>
    <row r="67" spans="1:16" x14ac:dyDescent="0.15">
      <c r="A67" s="175" t="s">
        <v>77</v>
      </c>
      <c r="B67" s="175" t="e">
        <f>NA()</f>
        <v>#N/A</v>
      </c>
      <c r="C67" s="175">
        <f>IF(ISNUMBER('将来負担比率（分子）の構造'!I$53), IF('将来負担比率（分子）の構造'!I$53 &lt; 0, 0, '将来負担比率（分子）の構造'!I$53), NA())</f>
        <v>17619</v>
      </c>
      <c r="D67" s="175" t="e">
        <f>NA()</f>
        <v>#N/A</v>
      </c>
      <c r="E67" s="175" t="e">
        <f>NA()</f>
        <v>#N/A</v>
      </c>
      <c r="F67" s="175">
        <f>IF(ISNUMBER('将来負担比率（分子）の構造'!J$53), IF('将来負担比率（分子）の構造'!J$53 &lt; 0, 0, '将来負担比率（分子）の構造'!J$53), NA())</f>
        <v>16891</v>
      </c>
      <c r="G67" s="175" t="e">
        <f>NA()</f>
        <v>#N/A</v>
      </c>
      <c r="H67" s="175" t="e">
        <f>NA()</f>
        <v>#N/A</v>
      </c>
      <c r="I67" s="175">
        <f>IF(ISNUMBER('将来負担比率（分子）の構造'!K$53), IF('将来負担比率（分子）の構造'!K$53 &lt; 0, 0, '将来負担比率（分子）の構造'!K$53), NA())</f>
        <v>15026</v>
      </c>
      <c r="J67" s="175" t="e">
        <f>NA()</f>
        <v>#N/A</v>
      </c>
      <c r="K67" s="175" t="e">
        <f>NA()</f>
        <v>#N/A</v>
      </c>
      <c r="L67" s="175">
        <f>IF(ISNUMBER('将来負担比率（分子）の構造'!L$53), IF('将来負担比率（分子）の構造'!L$53 &lt; 0, 0, '将来負担比率（分子）の構造'!L$53), NA())</f>
        <v>11068</v>
      </c>
      <c r="M67" s="175" t="e">
        <f>NA()</f>
        <v>#N/A</v>
      </c>
      <c r="N67" s="175" t="e">
        <f>NA()</f>
        <v>#N/A</v>
      </c>
      <c r="O67" s="175">
        <f>IF(ISNUMBER('将来負担比率（分子）の構造'!M$53), IF('将来負担比率（分子）の構造'!M$53 &lt; 0, 0, '将来負担比率（分子）の構造'!M$53), NA())</f>
        <v>6977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2722</v>
      </c>
      <c r="C72" s="179">
        <f>基金残高に係る経年分析!G55</f>
        <v>3078</v>
      </c>
      <c r="D72" s="179">
        <f>基金残高に係る経年分析!H55</f>
        <v>3878</v>
      </c>
    </row>
    <row r="73" spans="1:16" x14ac:dyDescent="0.15">
      <c r="A73" s="178" t="s">
        <v>80</v>
      </c>
      <c r="B73" s="179">
        <f>基金残高に係る経年分析!F56</f>
        <v>604</v>
      </c>
      <c r="C73" s="179">
        <f>基金残高に係る経年分析!G56</f>
        <v>1616</v>
      </c>
      <c r="D73" s="179">
        <f>基金残高に係る経年分析!H56</f>
        <v>2267</v>
      </c>
    </row>
    <row r="74" spans="1:16" x14ac:dyDescent="0.15">
      <c r="A74" s="178" t="s">
        <v>81</v>
      </c>
      <c r="B74" s="179">
        <f>基金残高に係る経年分析!F57</f>
        <v>1858</v>
      </c>
      <c r="C74" s="179">
        <f>基金残高に係る経年分析!G57</f>
        <v>2696</v>
      </c>
      <c r="D74" s="179">
        <f>基金残高に係る経年分析!H57</f>
        <v>3341</v>
      </c>
    </row>
  </sheetData>
  <sheetProtection algorithmName="SHA-512" hashValue="nKa3SAlGLLvUxnHCDCjBHJEz8tO2n7gxFfgfHP+1jxMsW53h6dMG+1nLnlnVsDZ8kblFtsizQD11om5epJtBbw==" saltValue="rxila5vrQ/YWNZ5S69q7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21121535</v>
      </c>
      <c r="S5" s="677"/>
      <c r="T5" s="677"/>
      <c r="U5" s="677"/>
      <c r="V5" s="677"/>
      <c r="W5" s="677"/>
      <c r="X5" s="677"/>
      <c r="Y5" s="702"/>
      <c r="Z5" s="715">
        <v>35.9</v>
      </c>
      <c r="AA5" s="715"/>
      <c r="AB5" s="715"/>
      <c r="AC5" s="715"/>
      <c r="AD5" s="716">
        <v>19934199</v>
      </c>
      <c r="AE5" s="716"/>
      <c r="AF5" s="716"/>
      <c r="AG5" s="716"/>
      <c r="AH5" s="716"/>
      <c r="AI5" s="716"/>
      <c r="AJ5" s="716"/>
      <c r="AK5" s="716"/>
      <c r="AL5" s="703">
        <v>63.7</v>
      </c>
      <c r="AM5" s="685"/>
      <c r="AN5" s="685"/>
      <c r="AO5" s="704"/>
      <c r="AP5" s="679" t="s">
        <v>231</v>
      </c>
      <c r="AQ5" s="680"/>
      <c r="AR5" s="680"/>
      <c r="AS5" s="680"/>
      <c r="AT5" s="680"/>
      <c r="AU5" s="680"/>
      <c r="AV5" s="680"/>
      <c r="AW5" s="680"/>
      <c r="AX5" s="680"/>
      <c r="AY5" s="680"/>
      <c r="AZ5" s="680"/>
      <c r="BA5" s="680"/>
      <c r="BB5" s="680"/>
      <c r="BC5" s="680"/>
      <c r="BD5" s="680"/>
      <c r="BE5" s="680"/>
      <c r="BF5" s="681"/>
      <c r="BG5" s="621">
        <v>19934199</v>
      </c>
      <c r="BH5" s="622"/>
      <c r="BI5" s="622"/>
      <c r="BJ5" s="622"/>
      <c r="BK5" s="622"/>
      <c r="BL5" s="622"/>
      <c r="BM5" s="622"/>
      <c r="BN5" s="623"/>
      <c r="BO5" s="659">
        <v>94.4</v>
      </c>
      <c r="BP5" s="659"/>
      <c r="BQ5" s="659"/>
      <c r="BR5" s="659"/>
      <c r="BS5" s="660">
        <v>361894</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15">
      <c r="B6" s="618" t="s">
        <v>235</v>
      </c>
      <c r="C6" s="619"/>
      <c r="D6" s="619"/>
      <c r="E6" s="619"/>
      <c r="F6" s="619"/>
      <c r="G6" s="619"/>
      <c r="H6" s="619"/>
      <c r="I6" s="619"/>
      <c r="J6" s="619"/>
      <c r="K6" s="619"/>
      <c r="L6" s="619"/>
      <c r="M6" s="619"/>
      <c r="N6" s="619"/>
      <c r="O6" s="619"/>
      <c r="P6" s="619"/>
      <c r="Q6" s="620"/>
      <c r="R6" s="621">
        <v>497023</v>
      </c>
      <c r="S6" s="622"/>
      <c r="T6" s="622"/>
      <c r="U6" s="622"/>
      <c r="V6" s="622"/>
      <c r="W6" s="622"/>
      <c r="X6" s="622"/>
      <c r="Y6" s="623"/>
      <c r="Z6" s="659">
        <v>0.8</v>
      </c>
      <c r="AA6" s="659"/>
      <c r="AB6" s="659"/>
      <c r="AC6" s="659"/>
      <c r="AD6" s="660">
        <v>497023</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19934199</v>
      </c>
      <c r="BH6" s="622"/>
      <c r="BI6" s="622"/>
      <c r="BJ6" s="622"/>
      <c r="BK6" s="622"/>
      <c r="BL6" s="622"/>
      <c r="BM6" s="622"/>
      <c r="BN6" s="623"/>
      <c r="BO6" s="659">
        <v>94.4</v>
      </c>
      <c r="BP6" s="659"/>
      <c r="BQ6" s="659"/>
      <c r="BR6" s="659"/>
      <c r="BS6" s="660">
        <v>361894</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280935</v>
      </c>
      <c r="CS6" s="622"/>
      <c r="CT6" s="622"/>
      <c r="CU6" s="622"/>
      <c r="CV6" s="622"/>
      <c r="CW6" s="622"/>
      <c r="CX6" s="622"/>
      <c r="CY6" s="623"/>
      <c r="CZ6" s="703">
        <v>0.5</v>
      </c>
      <c r="DA6" s="685"/>
      <c r="DB6" s="685"/>
      <c r="DC6" s="705"/>
      <c r="DD6" s="627" t="s">
        <v>131</v>
      </c>
      <c r="DE6" s="622"/>
      <c r="DF6" s="622"/>
      <c r="DG6" s="622"/>
      <c r="DH6" s="622"/>
      <c r="DI6" s="622"/>
      <c r="DJ6" s="622"/>
      <c r="DK6" s="622"/>
      <c r="DL6" s="622"/>
      <c r="DM6" s="622"/>
      <c r="DN6" s="622"/>
      <c r="DO6" s="622"/>
      <c r="DP6" s="623"/>
      <c r="DQ6" s="627">
        <v>280935</v>
      </c>
      <c r="DR6" s="622"/>
      <c r="DS6" s="622"/>
      <c r="DT6" s="622"/>
      <c r="DU6" s="622"/>
      <c r="DV6" s="622"/>
      <c r="DW6" s="622"/>
      <c r="DX6" s="622"/>
      <c r="DY6" s="622"/>
      <c r="DZ6" s="622"/>
      <c r="EA6" s="622"/>
      <c r="EB6" s="622"/>
      <c r="EC6" s="658"/>
    </row>
    <row r="7" spans="2:143" ht="11.25" customHeight="1" x14ac:dyDescent="0.15">
      <c r="B7" s="618" t="s">
        <v>238</v>
      </c>
      <c r="C7" s="619"/>
      <c r="D7" s="619"/>
      <c r="E7" s="619"/>
      <c r="F7" s="619"/>
      <c r="G7" s="619"/>
      <c r="H7" s="619"/>
      <c r="I7" s="619"/>
      <c r="J7" s="619"/>
      <c r="K7" s="619"/>
      <c r="L7" s="619"/>
      <c r="M7" s="619"/>
      <c r="N7" s="619"/>
      <c r="O7" s="619"/>
      <c r="P7" s="619"/>
      <c r="Q7" s="620"/>
      <c r="R7" s="621">
        <v>6384</v>
      </c>
      <c r="S7" s="622"/>
      <c r="T7" s="622"/>
      <c r="U7" s="622"/>
      <c r="V7" s="622"/>
      <c r="W7" s="622"/>
      <c r="X7" s="622"/>
      <c r="Y7" s="623"/>
      <c r="Z7" s="659">
        <v>0</v>
      </c>
      <c r="AA7" s="659"/>
      <c r="AB7" s="659"/>
      <c r="AC7" s="659"/>
      <c r="AD7" s="660">
        <v>6384</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8935517</v>
      </c>
      <c r="BH7" s="622"/>
      <c r="BI7" s="622"/>
      <c r="BJ7" s="622"/>
      <c r="BK7" s="622"/>
      <c r="BL7" s="622"/>
      <c r="BM7" s="622"/>
      <c r="BN7" s="623"/>
      <c r="BO7" s="659">
        <v>42.3</v>
      </c>
      <c r="BP7" s="659"/>
      <c r="BQ7" s="659"/>
      <c r="BR7" s="659"/>
      <c r="BS7" s="660">
        <v>361894</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8144126</v>
      </c>
      <c r="CS7" s="622"/>
      <c r="CT7" s="622"/>
      <c r="CU7" s="622"/>
      <c r="CV7" s="622"/>
      <c r="CW7" s="622"/>
      <c r="CX7" s="622"/>
      <c r="CY7" s="623"/>
      <c r="CZ7" s="659">
        <v>14.6</v>
      </c>
      <c r="DA7" s="659"/>
      <c r="DB7" s="659"/>
      <c r="DC7" s="659"/>
      <c r="DD7" s="627">
        <v>189873</v>
      </c>
      <c r="DE7" s="622"/>
      <c r="DF7" s="622"/>
      <c r="DG7" s="622"/>
      <c r="DH7" s="622"/>
      <c r="DI7" s="622"/>
      <c r="DJ7" s="622"/>
      <c r="DK7" s="622"/>
      <c r="DL7" s="622"/>
      <c r="DM7" s="622"/>
      <c r="DN7" s="622"/>
      <c r="DO7" s="622"/>
      <c r="DP7" s="623"/>
      <c r="DQ7" s="627">
        <v>6243201</v>
      </c>
      <c r="DR7" s="622"/>
      <c r="DS7" s="622"/>
      <c r="DT7" s="622"/>
      <c r="DU7" s="622"/>
      <c r="DV7" s="622"/>
      <c r="DW7" s="622"/>
      <c r="DX7" s="622"/>
      <c r="DY7" s="622"/>
      <c r="DZ7" s="622"/>
      <c r="EA7" s="622"/>
      <c r="EB7" s="622"/>
      <c r="EC7" s="658"/>
    </row>
    <row r="8" spans="2:143" ht="11.25" customHeight="1" x14ac:dyDescent="0.15">
      <c r="B8" s="618" t="s">
        <v>241</v>
      </c>
      <c r="C8" s="619"/>
      <c r="D8" s="619"/>
      <c r="E8" s="619"/>
      <c r="F8" s="619"/>
      <c r="G8" s="619"/>
      <c r="H8" s="619"/>
      <c r="I8" s="619"/>
      <c r="J8" s="619"/>
      <c r="K8" s="619"/>
      <c r="L8" s="619"/>
      <c r="M8" s="619"/>
      <c r="N8" s="619"/>
      <c r="O8" s="619"/>
      <c r="P8" s="619"/>
      <c r="Q8" s="620"/>
      <c r="R8" s="621">
        <v>92715</v>
      </c>
      <c r="S8" s="622"/>
      <c r="T8" s="622"/>
      <c r="U8" s="622"/>
      <c r="V8" s="622"/>
      <c r="W8" s="622"/>
      <c r="X8" s="622"/>
      <c r="Y8" s="623"/>
      <c r="Z8" s="659">
        <v>0.2</v>
      </c>
      <c r="AA8" s="659"/>
      <c r="AB8" s="659"/>
      <c r="AC8" s="659"/>
      <c r="AD8" s="660">
        <v>92715</v>
      </c>
      <c r="AE8" s="660"/>
      <c r="AF8" s="660"/>
      <c r="AG8" s="660"/>
      <c r="AH8" s="660"/>
      <c r="AI8" s="660"/>
      <c r="AJ8" s="660"/>
      <c r="AK8" s="660"/>
      <c r="AL8" s="624">
        <v>0.3</v>
      </c>
      <c r="AM8" s="625"/>
      <c r="AN8" s="625"/>
      <c r="AO8" s="661"/>
      <c r="AP8" s="618" t="s">
        <v>242</v>
      </c>
      <c r="AQ8" s="619"/>
      <c r="AR8" s="619"/>
      <c r="AS8" s="619"/>
      <c r="AT8" s="619"/>
      <c r="AU8" s="619"/>
      <c r="AV8" s="619"/>
      <c r="AW8" s="619"/>
      <c r="AX8" s="619"/>
      <c r="AY8" s="619"/>
      <c r="AZ8" s="619"/>
      <c r="BA8" s="619"/>
      <c r="BB8" s="619"/>
      <c r="BC8" s="619"/>
      <c r="BD8" s="619"/>
      <c r="BE8" s="619"/>
      <c r="BF8" s="620"/>
      <c r="BG8" s="621">
        <v>252656</v>
      </c>
      <c r="BH8" s="622"/>
      <c r="BI8" s="622"/>
      <c r="BJ8" s="622"/>
      <c r="BK8" s="622"/>
      <c r="BL8" s="622"/>
      <c r="BM8" s="622"/>
      <c r="BN8" s="623"/>
      <c r="BO8" s="659">
        <v>1.2</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22683111</v>
      </c>
      <c r="CS8" s="622"/>
      <c r="CT8" s="622"/>
      <c r="CU8" s="622"/>
      <c r="CV8" s="622"/>
      <c r="CW8" s="622"/>
      <c r="CX8" s="622"/>
      <c r="CY8" s="623"/>
      <c r="CZ8" s="659">
        <v>40.700000000000003</v>
      </c>
      <c r="DA8" s="659"/>
      <c r="DB8" s="659"/>
      <c r="DC8" s="659"/>
      <c r="DD8" s="627">
        <v>92104</v>
      </c>
      <c r="DE8" s="622"/>
      <c r="DF8" s="622"/>
      <c r="DG8" s="622"/>
      <c r="DH8" s="622"/>
      <c r="DI8" s="622"/>
      <c r="DJ8" s="622"/>
      <c r="DK8" s="622"/>
      <c r="DL8" s="622"/>
      <c r="DM8" s="622"/>
      <c r="DN8" s="622"/>
      <c r="DO8" s="622"/>
      <c r="DP8" s="623"/>
      <c r="DQ8" s="627">
        <v>9804214</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73396</v>
      </c>
      <c r="S9" s="622"/>
      <c r="T9" s="622"/>
      <c r="U9" s="622"/>
      <c r="V9" s="622"/>
      <c r="W9" s="622"/>
      <c r="X9" s="622"/>
      <c r="Y9" s="623"/>
      <c r="Z9" s="659">
        <v>0.1</v>
      </c>
      <c r="AA9" s="659"/>
      <c r="AB9" s="659"/>
      <c r="AC9" s="659"/>
      <c r="AD9" s="660">
        <v>73396</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7146258</v>
      </c>
      <c r="BH9" s="622"/>
      <c r="BI9" s="622"/>
      <c r="BJ9" s="622"/>
      <c r="BK9" s="622"/>
      <c r="BL9" s="622"/>
      <c r="BM9" s="622"/>
      <c r="BN9" s="623"/>
      <c r="BO9" s="659">
        <v>33.799999999999997</v>
      </c>
      <c r="BP9" s="659"/>
      <c r="BQ9" s="659"/>
      <c r="BR9" s="659"/>
      <c r="BS9" s="660" t="s">
        <v>247</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4521062</v>
      </c>
      <c r="CS9" s="622"/>
      <c r="CT9" s="622"/>
      <c r="CU9" s="622"/>
      <c r="CV9" s="622"/>
      <c r="CW9" s="622"/>
      <c r="CX9" s="622"/>
      <c r="CY9" s="623"/>
      <c r="CZ9" s="659">
        <v>8.1</v>
      </c>
      <c r="DA9" s="659"/>
      <c r="DB9" s="659"/>
      <c r="DC9" s="659"/>
      <c r="DD9" s="627">
        <v>62496</v>
      </c>
      <c r="DE9" s="622"/>
      <c r="DF9" s="622"/>
      <c r="DG9" s="622"/>
      <c r="DH9" s="622"/>
      <c r="DI9" s="622"/>
      <c r="DJ9" s="622"/>
      <c r="DK9" s="622"/>
      <c r="DL9" s="622"/>
      <c r="DM9" s="622"/>
      <c r="DN9" s="622"/>
      <c r="DO9" s="622"/>
      <c r="DP9" s="623"/>
      <c r="DQ9" s="627">
        <v>3556296</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250</v>
      </c>
      <c r="S10" s="622"/>
      <c r="T10" s="622"/>
      <c r="U10" s="622"/>
      <c r="V10" s="622"/>
      <c r="W10" s="622"/>
      <c r="X10" s="622"/>
      <c r="Y10" s="623"/>
      <c r="Z10" s="659" t="s">
        <v>251</v>
      </c>
      <c r="AA10" s="659"/>
      <c r="AB10" s="659"/>
      <c r="AC10" s="659"/>
      <c r="AD10" s="660" t="s">
        <v>131</v>
      </c>
      <c r="AE10" s="660"/>
      <c r="AF10" s="660"/>
      <c r="AG10" s="660"/>
      <c r="AH10" s="660"/>
      <c r="AI10" s="660"/>
      <c r="AJ10" s="660"/>
      <c r="AK10" s="660"/>
      <c r="AL10" s="624" t="s">
        <v>141</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457034</v>
      </c>
      <c r="BH10" s="622"/>
      <c r="BI10" s="622"/>
      <c r="BJ10" s="622"/>
      <c r="BK10" s="622"/>
      <c r="BL10" s="622"/>
      <c r="BM10" s="622"/>
      <c r="BN10" s="623"/>
      <c r="BO10" s="659">
        <v>2.2000000000000002</v>
      </c>
      <c r="BP10" s="659"/>
      <c r="BQ10" s="659"/>
      <c r="BR10" s="659"/>
      <c r="BS10" s="660">
        <v>54577</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16734</v>
      </c>
      <c r="CS10" s="622"/>
      <c r="CT10" s="622"/>
      <c r="CU10" s="622"/>
      <c r="CV10" s="622"/>
      <c r="CW10" s="622"/>
      <c r="CX10" s="622"/>
      <c r="CY10" s="623"/>
      <c r="CZ10" s="659">
        <v>0</v>
      </c>
      <c r="DA10" s="659"/>
      <c r="DB10" s="659"/>
      <c r="DC10" s="659"/>
      <c r="DD10" s="627" t="s">
        <v>250</v>
      </c>
      <c r="DE10" s="622"/>
      <c r="DF10" s="622"/>
      <c r="DG10" s="622"/>
      <c r="DH10" s="622"/>
      <c r="DI10" s="622"/>
      <c r="DJ10" s="622"/>
      <c r="DK10" s="622"/>
      <c r="DL10" s="622"/>
      <c r="DM10" s="622"/>
      <c r="DN10" s="622"/>
      <c r="DO10" s="622"/>
      <c r="DP10" s="623"/>
      <c r="DQ10" s="627">
        <v>16234</v>
      </c>
      <c r="DR10" s="622"/>
      <c r="DS10" s="622"/>
      <c r="DT10" s="622"/>
      <c r="DU10" s="622"/>
      <c r="DV10" s="622"/>
      <c r="DW10" s="622"/>
      <c r="DX10" s="622"/>
      <c r="DY10" s="622"/>
      <c r="DZ10" s="622"/>
      <c r="EA10" s="622"/>
      <c r="EB10" s="622"/>
      <c r="EC10" s="658"/>
    </row>
    <row r="11" spans="2:143" ht="11.25" customHeight="1" x14ac:dyDescent="0.15">
      <c r="B11" s="618" t="s">
        <v>254</v>
      </c>
      <c r="C11" s="619"/>
      <c r="D11" s="619"/>
      <c r="E11" s="619"/>
      <c r="F11" s="619"/>
      <c r="G11" s="619"/>
      <c r="H11" s="619"/>
      <c r="I11" s="619"/>
      <c r="J11" s="619"/>
      <c r="K11" s="619"/>
      <c r="L11" s="619"/>
      <c r="M11" s="619"/>
      <c r="N11" s="619"/>
      <c r="O11" s="619"/>
      <c r="P11" s="619"/>
      <c r="Q11" s="620"/>
      <c r="R11" s="621">
        <v>3414124</v>
      </c>
      <c r="S11" s="622"/>
      <c r="T11" s="622"/>
      <c r="U11" s="622"/>
      <c r="V11" s="622"/>
      <c r="W11" s="622"/>
      <c r="X11" s="622"/>
      <c r="Y11" s="623"/>
      <c r="Z11" s="624">
        <v>5.8</v>
      </c>
      <c r="AA11" s="625"/>
      <c r="AB11" s="625"/>
      <c r="AC11" s="626"/>
      <c r="AD11" s="627">
        <v>3414124</v>
      </c>
      <c r="AE11" s="622"/>
      <c r="AF11" s="622"/>
      <c r="AG11" s="622"/>
      <c r="AH11" s="622"/>
      <c r="AI11" s="622"/>
      <c r="AJ11" s="622"/>
      <c r="AK11" s="623"/>
      <c r="AL11" s="624">
        <v>10.9</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1079569</v>
      </c>
      <c r="BH11" s="622"/>
      <c r="BI11" s="622"/>
      <c r="BJ11" s="622"/>
      <c r="BK11" s="622"/>
      <c r="BL11" s="622"/>
      <c r="BM11" s="622"/>
      <c r="BN11" s="623"/>
      <c r="BO11" s="659">
        <v>5.0999999999999996</v>
      </c>
      <c r="BP11" s="659"/>
      <c r="BQ11" s="659"/>
      <c r="BR11" s="659"/>
      <c r="BS11" s="660">
        <v>307317</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1196382</v>
      </c>
      <c r="CS11" s="622"/>
      <c r="CT11" s="622"/>
      <c r="CU11" s="622"/>
      <c r="CV11" s="622"/>
      <c r="CW11" s="622"/>
      <c r="CX11" s="622"/>
      <c r="CY11" s="623"/>
      <c r="CZ11" s="659">
        <v>2.1</v>
      </c>
      <c r="DA11" s="659"/>
      <c r="DB11" s="659"/>
      <c r="DC11" s="659"/>
      <c r="DD11" s="627">
        <v>246110</v>
      </c>
      <c r="DE11" s="622"/>
      <c r="DF11" s="622"/>
      <c r="DG11" s="622"/>
      <c r="DH11" s="622"/>
      <c r="DI11" s="622"/>
      <c r="DJ11" s="622"/>
      <c r="DK11" s="622"/>
      <c r="DL11" s="622"/>
      <c r="DM11" s="622"/>
      <c r="DN11" s="622"/>
      <c r="DO11" s="622"/>
      <c r="DP11" s="623"/>
      <c r="DQ11" s="627">
        <v>996062</v>
      </c>
      <c r="DR11" s="622"/>
      <c r="DS11" s="622"/>
      <c r="DT11" s="622"/>
      <c r="DU11" s="622"/>
      <c r="DV11" s="622"/>
      <c r="DW11" s="622"/>
      <c r="DX11" s="622"/>
      <c r="DY11" s="622"/>
      <c r="DZ11" s="622"/>
      <c r="EA11" s="622"/>
      <c r="EB11" s="622"/>
      <c r="EC11" s="658"/>
    </row>
    <row r="12" spans="2:143" ht="11.25" customHeight="1" x14ac:dyDescent="0.15">
      <c r="B12" s="618" t="s">
        <v>257</v>
      </c>
      <c r="C12" s="619"/>
      <c r="D12" s="619"/>
      <c r="E12" s="619"/>
      <c r="F12" s="619"/>
      <c r="G12" s="619"/>
      <c r="H12" s="619"/>
      <c r="I12" s="619"/>
      <c r="J12" s="619"/>
      <c r="K12" s="619"/>
      <c r="L12" s="619"/>
      <c r="M12" s="619"/>
      <c r="N12" s="619"/>
      <c r="O12" s="619"/>
      <c r="P12" s="619"/>
      <c r="Q12" s="620"/>
      <c r="R12" s="621">
        <v>13202</v>
      </c>
      <c r="S12" s="622"/>
      <c r="T12" s="622"/>
      <c r="U12" s="622"/>
      <c r="V12" s="622"/>
      <c r="W12" s="622"/>
      <c r="X12" s="622"/>
      <c r="Y12" s="623"/>
      <c r="Z12" s="659">
        <v>0</v>
      </c>
      <c r="AA12" s="659"/>
      <c r="AB12" s="659"/>
      <c r="AC12" s="659"/>
      <c r="AD12" s="660">
        <v>13202</v>
      </c>
      <c r="AE12" s="660"/>
      <c r="AF12" s="660"/>
      <c r="AG12" s="660"/>
      <c r="AH12" s="660"/>
      <c r="AI12" s="660"/>
      <c r="AJ12" s="660"/>
      <c r="AK12" s="660"/>
      <c r="AL12" s="624">
        <v>0</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9341216</v>
      </c>
      <c r="BH12" s="622"/>
      <c r="BI12" s="622"/>
      <c r="BJ12" s="622"/>
      <c r="BK12" s="622"/>
      <c r="BL12" s="622"/>
      <c r="BM12" s="622"/>
      <c r="BN12" s="623"/>
      <c r="BO12" s="659">
        <v>44.2</v>
      </c>
      <c r="BP12" s="659"/>
      <c r="BQ12" s="659"/>
      <c r="BR12" s="659"/>
      <c r="BS12" s="660" t="s">
        <v>250</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347439</v>
      </c>
      <c r="CS12" s="622"/>
      <c r="CT12" s="622"/>
      <c r="CU12" s="622"/>
      <c r="CV12" s="622"/>
      <c r="CW12" s="622"/>
      <c r="CX12" s="622"/>
      <c r="CY12" s="623"/>
      <c r="CZ12" s="659">
        <v>0.6</v>
      </c>
      <c r="DA12" s="659"/>
      <c r="DB12" s="659"/>
      <c r="DC12" s="659"/>
      <c r="DD12" s="627">
        <v>3420</v>
      </c>
      <c r="DE12" s="622"/>
      <c r="DF12" s="622"/>
      <c r="DG12" s="622"/>
      <c r="DH12" s="622"/>
      <c r="DI12" s="622"/>
      <c r="DJ12" s="622"/>
      <c r="DK12" s="622"/>
      <c r="DL12" s="622"/>
      <c r="DM12" s="622"/>
      <c r="DN12" s="622"/>
      <c r="DO12" s="622"/>
      <c r="DP12" s="623"/>
      <c r="DQ12" s="627">
        <v>268234</v>
      </c>
      <c r="DR12" s="622"/>
      <c r="DS12" s="622"/>
      <c r="DT12" s="622"/>
      <c r="DU12" s="622"/>
      <c r="DV12" s="622"/>
      <c r="DW12" s="622"/>
      <c r="DX12" s="622"/>
      <c r="DY12" s="622"/>
      <c r="DZ12" s="622"/>
      <c r="EA12" s="622"/>
      <c r="EB12" s="622"/>
      <c r="EC12" s="658"/>
    </row>
    <row r="13" spans="2:143" ht="11.25" customHeight="1" x14ac:dyDescent="0.15">
      <c r="B13" s="618" t="s">
        <v>260</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250</v>
      </c>
      <c r="AE13" s="660"/>
      <c r="AF13" s="660"/>
      <c r="AG13" s="660"/>
      <c r="AH13" s="660"/>
      <c r="AI13" s="660"/>
      <c r="AJ13" s="660"/>
      <c r="AK13" s="660"/>
      <c r="AL13" s="624" t="s">
        <v>131</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9330643</v>
      </c>
      <c r="BH13" s="622"/>
      <c r="BI13" s="622"/>
      <c r="BJ13" s="622"/>
      <c r="BK13" s="622"/>
      <c r="BL13" s="622"/>
      <c r="BM13" s="622"/>
      <c r="BN13" s="623"/>
      <c r="BO13" s="659">
        <v>44.2</v>
      </c>
      <c r="BP13" s="659"/>
      <c r="BQ13" s="659"/>
      <c r="BR13" s="659"/>
      <c r="BS13" s="660" t="s">
        <v>131</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4493292</v>
      </c>
      <c r="CS13" s="622"/>
      <c r="CT13" s="622"/>
      <c r="CU13" s="622"/>
      <c r="CV13" s="622"/>
      <c r="CW13" s="622"/>
      <c r="CX13" s="622"/>
      <c r="CY13" s="623"/>
      <c r="CZ13" s="659">
        <v>8.1</v>
      </c>
      <c r="DA13" s="659"/>
      <c r="DB13" s="659"/>
      <c r="DC13" s="659"/>
      <c r="DD13" s="627">
        <v>1784194</v>
      </c>
      <c r="DE13" s="622"/>
      <c r="DF13" s="622"/>
      <c r="DG13" s="622"/>
      <c r="DH13" s="622"/>
      <c r="DI13" s="622"/>
      <c r="DJ13" s="622"/>
      <c r="DK13" s="622"/>
      <c r="DL13" s="622"/>
      <c r="DM13" s="622"/>
      <c r="DN13" s="622"/>
      <c r="DO13" s="622"/>
      <c r="DP13" s="623"/>
      <c r="DQ13" s="627">
        <v>3000748</v>
      </c>
      <c r="DR13" s="622"/>
      <c r="DS13" s="622"/>
      <c r="DT13" s="622"/>
      <c r="DU13" s="622"/>
      <c r="DV13" s="622"/>
      <c r="DW13" s="622"/>
      <c r="DX13" s="622"/>
      <c r="DY13" s="622"/>
      <c r="DZ13" s="622"/>
      <c r="EA13" s="622"/>
      <c r="EB13" s="622"/>
      <c r="EC13" s="658"/>
    </row>
    <row r="14" spans="2:143" ht="11.25" customHeight="1" x14ac:dyDescent="0.15">
      <c r="B14" s="618" t="s">
        <v>263</v>
      </c>
      <c r="C14" s="619"/>
      <c r="D14" s="619"/>
      <c r="E14" s="619"/>
      <c r="F14" s="619"/>
      <c r="G14" s="619"/>
      <c r="H14" s="619"/>
      <c r="I14" s="619"/>
      <c r="J14" s="619"/>
      <c r="K14" s="619"/>
      <c r="L14" s="619"/>
      <c r="M14" s="619"/>
      <c r="N14" s="619"/>
      <c r="O14" s="619"/>
      <c r="P14" s="619"/>
      <c r="Q14" s="620"/>
      <c r="R14" s="621">
        <v>546</v>
      </c>
      <c r="S14" s="622"/>
      <c r="T14" s="622"/>
      <c r="U14" s="622"/>
      <c r="V14" s="622"/>
      <c r="W14" s="622"/>
      <c r="X14" s="622"/>
      <c r="Y14" s="623"/>
      <c r="Z14" s="659">
        <v>0</v>
      </c>
      <c r="AA14" s="659"/>
      <c r="AB14" s="659"/>
      <c r="AC14" s="659"/>
      <c r="AD14" s="660">
        <v>546</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454475</v>
      </c>
      <c r="BH14" s="622"/>
      <c r="BI14" s="622"/>
      <c r="BJ14" s="622"/>
      <c r="BK14" s="622"/>
      <c r="BL14" s="622"/>
      <c r="BM14" s="622"/>
      <c r="BN14" s="623"/>
      <c r="BO14" s="659">
        <v>2.2000000000000002</v>
      </c>
      <c r="BP14" s="659"/>
      <c r="BQ14" s="659"/>
      <c r="BR14" s="659"/>
      <c r="BS14" s="660" t="s">
        <v>141</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1917378</v>
      </c>
      <c r="CS14" s="622"/>
      <c r="CT14" s="622"/>
      <c r="CU14" s="622"/>
      <c r="CV14" s="622"/>
      <c r="CW14" s="622"/>
      <c r="CX14" s="622"/>
      <c r="CY14" s="623"/>
      <c r="CZ14" s="659">
        <v>3.4</v>
      </c>
      <c r="DA14" s="659"/>
      <c r="DB14" s="659"/>
      <c r="DC14" s="659"/>
      <c r="DD14" s="627">
        <v>49235</v>
      </c>
      <c r="DE14" s="622"/>
      <c r="DF14" s="622"/>
      <c r="DG14" s="622"/>
      <c r="DH14" s="622"/>
      <c r="DI14" s="622"/>
      <c r="DJ14" s="622"/>
      <c r="DK14" s="622"/>
      <c r="DL14" s="622"/>
      <c r="DM14" s="622"/>
      <c r="DN14" s="622"/>
      <c r="DO14" s="622"/>
      <c r="DP14" s="623"/>
      <c r="DQ14" s="627">
        <v>1882340</v>
      </c>
      <c r="DR14" s="622"/>
      <c r="DS14" s="622"/>
      <c r="DT14" s="622"/>
      <c r="DU14" s="622"/>
      <c r="DV14" s="622"/>
      <c r="DW14" s="622"/>
      <c r="DX14" s="622"/>
      <c r="DY14" s="622"/>
      <c r="DZ14" s="622"/>
      <c r="EA14" s="622"/>
      <c r="EB14" s="622"/>
      <c r="EC14" s="658"/>
    </row>
    <row r="15" spans="2:143" ht="11.25" customHeight="1" x14ac:dyDescent="0.15">
      <c r="B15" s="618" t="s">
        <v>266</v>
      </c>
      <c r="C15" s="619"/>
      <c r="D15" s="619"/>
      <c r="E15" s="619"/>
      <c r="F15" s="619"/>
      <c r="G15" s="619"/>
      <c r="H15" s="619"/>
      <c r="I15" s="619"/>
      <c r="J15" s="619"/>
      <c r="K15" s="619"/>
      <c r="L15" s="619"/>
      <c r="M15" s="619"/>
      <c r="N15" s="619"/>
      <c r="O15" s="619"/>
      <c r="P15" s="619"/>
      <c r="Q15" s="620"/>
      <c r="R15" s="621" t="s">
        <v>250</v>
      </c>
      <c r="S15" s="622"/>
      <c r="T15" s="622"/>
      <c r="U15" s="622"/>
      <c r="V15" s="622"/>
      <c r="W15" s="622"/>
      <c r="X15" s="622"/>
      <c r="Y15" s="623"/>
      <c r="Z15" s="659" t="s">
        <v>131</v>
      </c>
      <c r="AA15" s="659"/>
      <c r="AB15" s="659"/>
      <c r="AC15" s="659"/>
      <c r="AD15" s="660" t="s">
        <v>251</v>
      </c>
      <c r="AE15" s="660"/>
      <c r="AF15" s="660"/>
      <c r="AG15" s="660"/>
      <c r="AH15" s="660"/>
      <c r="AI15" s="660"/>
      <c r="AJ15" s="660"/>
      <c r="AK15" s="660"/>
      <c r="AL15" s="624" t="s">
        <v>267</v>
      </c>
      <c r="AM15" s="625"/>
      <c r="AN15" s="625"/>
      <c r="AO15" s="661"/>
      <c r="AP15" s="618" t="s">
        <v>268</v>
      </c>
      <c r="AQ15" s="619"/>
      <c r="AR15" s="619"/>
      <c r="AS15" s="619"/>
      <c r="AT15" s="619"/>
      <c r="AU15" s="619"/>
      <c r="AV15" s="619"/>
      <c r="AW15" s="619"/>
      <c r="AX15" s="619"/>
      <c r="AY15" s="619"/>
      <c r="AZ15" s="619"/>
      <c r="BA15" s="619"/>
      <c r="BB15" s="619"/>
      <c r="BC15" s="619"/>
      <c r="BD15" s="619"/>
      <c r="BE15" s="619"/>
      <c r="BF15" s="620"/>
      <c r="BG15" s="621">
        <v>1202991</v>
      </c>
      <c r="BH15" s="622"/>
      <c r="BI15" s="622"/>
      <c r="BJ15" s="622"/>
      <c r="BK15" s="622"/>
      <c r="BL15" s="622"/>
      <c r="BM15" s="622"/>
      <c r="BN15" s="623"/>
      <c r="BO15" s="659">
        <v>5.7</v>
      </c>
      <c r="BP15" s="659"/>
      <c r="BQ15" s="659"/>
      <c r="BR15" s="659"/>
      <c r="BS15" s="660" t="s">
        <v>131</v>
      </c>
      <c r="BT15" s="660"/>
      <c r="BU15" s="660"/>
      <c r="BV15" s="660"/>
      <c r="BW15" s="660"/>
      <c r="BX15" s="660"/>
      <c r="BY15" s="660"/>
      <c r="BZ15" s="660"/>
      <c r="CA15" s="660"/>
      <c r="CB15" s="700"/>
      <c r="CD15" s="618" t="s">
        <v>269</v>
      </c>
      <c r="CE15" s="619"/>
      <c r="CF15" s="619"/>
      <c r="CG15" s="619"/>
      <c r="CH15" s="619"/>
      <c r="CI15" s="619"/>
      <c r="CJ15" s="619"/>
      <c r="CK15" s="619"/>
      <c r="CL15" s="619"/>
      <c r="CM15" s="619"/>
      <c r="CN15" s="619"/>
      <c r="CO15" s="619"/>
      <c r="CP15" s="619"/>
      <c r="CQ15" s="620"/>
      <c r="CR15" s="621">
        <v>5803334</v>
      </c>
      <c r="CS15" s="622"/>
      <c r="CT15" s="622"/>
      <c r="CU15" s="622"/>
      <c r="CV15" s="622"/>
      <c r="CW15" s="622"/>
      <c r="CX15" s="622"/>
      <c r="CY15" s="623"/>
      <c r="CZ15" s="659">
        <v>10.4</v>
      </c>
      <c r="DA15" s="659"/>
      <c r="DB15" s="659"/>
      <c r="DC15" s="659"/>
      <c r="DD15" s="627">
        <v>449465</v>
      </c>
      <c r="DE15" s="622"/>
      <c r="DF15" s="622"/>
      <c r="DG15" s="622"/>
      <c r="DH15" s="622"/>
      <c r="DI15" s="622"/>
      <c r="DJ15" s="622"/>
      <c r="DK15" s="622"/>
      <c r="DL15" s="622"/>
      <c r="DM15" s="622"/>
      <c r="DN15" s="622"/>
      <c r="DO15" s="622"/>
      <c r="DP15" s="623"/>
      <c r="DQ15" s="627">
        <v>4016297</v>
      </c>
      <c r="DR15" s="622"/>
      <c r="DS15" s="622"/>
      <c r="DT15" s="622"/>
      <c r="DU15" s="622"/>
      <c r="DV15" s="622"/>
      <c r="DW15" s="622"/>
      <c r="DX15" s="622"/>
      <c r="DY15" s="622"/>
      <c r="DZ15" s="622"/>
      <c r="EA15" s="622"/>
      <c r="EB15" s="622"/>
      <c r="EC15" s="658"/>
    </row>
    <row r="16" spans="2:143" ht="11.25" customHeight="1" x14ac:dyDescent="0.15">
      <c r="B16" s="618" t="s">
        <v>270</v>
      </c>
      <c r="C16" s="619"/>
      <c r="D16" s="619"/>
      <c r="E16" s="619"/>
      <c r="F16" s="619"/>
      <c r="G16" s="619"/>
      <c r="H16" s="619"/>
      <c r="I16" s="619"/>
      <c r="J16" s="619"/>
      <c r="K16" s="619"/>
      <c r="L16" s="619"/>
      <c r="M16" s="619"/>
      <c r="N16" s="619"/>
      <c r="O16" s="619"/>
      <c r="P16" s="619"/>
      <c r="Q16" s="620"/>
      <c r="R16" s="621">
        <v>47346</v>
      </c>
      <c r="S16" s="622"/>
      <c r="T16" s="622"/>
      <c r="U16" s="622"/>
      <c r="V16" s="622"/>
      <c r="W16" s="622"/>
      <c r="X16" s="622"/>
      <c r="Y16" s="623"/>
      <c r="Z16" s="659">
        <v>0.1</v>
      </c>
      <c r="AA16" s="659"/>
      <c r="AB16" s="659"/>
      <c r="AC16" s="659"/>
      <c r="AD16" s="660">
        <v>47346</v>
      </c>
      <c r="AE16" s="660"/>
      <c r="AF16" s="660"/>
      <c r="AG16" s="660"/>
      <c r="AH16" s="660"/>
      <c r="AI16" s="660"/>
      <c r="AJ16" s="660"/>
      <c r="AK16" s="660"/>
      <c r="AL16" s="624">
        <v>0.2</v>
      </c>
      <c r="AM16" s="625"/>
      <c r="AN16" s="625"/>
      <c r="AO16" s="661"/>
      <c r="AP16" s="618" t="s">
        <v>271</v>
      </c>
      <c r="AQ16" s="619"/>
      <c r="AR16" s="619"/>
      <c r="AS16" s="619"/>
      <c r="AT16" s="619"/>
      <c r="AU16" s="619"/>
      <c r="AV16" s="619"/>
      <c r="AW16" s="619"/>
      <c r="AX16" s="619"/>
      <c r="AY16" s="619"/>
      <c r="AZ16" s="619"/>
      <c r="BA16" s="619"/>
      <c r="BB16" s="619"/>
      <c r="BC16" s="619"/>
      <c r="BD16" s="619"/>
      <c r="BE16" s="619"/>
      <c r="BF16" s="620"/>
      <c r="BG16" s="621" t="s">
        <v>250</v>
      </c>
      <c r="BH16" s="622"/>
      <c r="BI16" s="622"/>
      <c r="BJ16" s="622"/>
      <c r="BK16" s="622"/>
      <c r="BL16" s="622"/>
      <c r="BM16" s="622"/>
      <c r="BN16" s="623"/>
      <c r="BO16" s="659" t="s">
        <v>250</v>
      </c>
      <c r="BP16" s="659"/>
      <c r="BQ16" s="659"/>
      <c r="BR16" s="659"/>
      <c r="BS16" s="660" t="s">
        <v>250</v>
      </c>
      <c r="BT16" s="660"/>
      <c r="BU16" s="660"/>
      <c r="BV16" s="660"/>
      <c r="BW16" s="660"/>
      <c r="BX16" s="660"/>
      <c r="BY16" s="660"/>
      <c r="BZ16" s="660"/>
      <c r="CA16" s="660"/>
      <c r="CB16" s="700"/>
      <c r="CD16" s="618" t="s">
        <v>272</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141</v>
      </c>
      <c r="DA16" s="659"/>
      <c r="DB16" s="659"/>
      <c r="DC16" s="659"/>
      <c r="DD16" s="627" t="s">
        <v>141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273</v>
      </c>
      <c r="C17" s="619"/>
      <c r="D17" s="619"/>
      <c r="E17" s="619"/>
      <c r="F17" s="619"/>
      <c r="G17" s="619"/>
      <c r="H17" s="619"/>
      <c r="I17" s="619"/>
      <c r="J17" s="619"/>
      <c r="K17" s="619"/>
      <c r="L17" s="619"/>
      <c r="M17" s="619"/>
      <c r="N17" s="619"/>
      <c r="O17" s="619"/>
      <c r="P17" s="619"/>
      <c r="Q17" s="620"/>
      <c r="R17" s="621">
        <v>344633</v>
      </c>
      <c r="S17" s="622"/>
      <c r="T17" s="622"/>
      <c r="U17" s="622"/>
      <c r="V17" s="622"/>
      <c r="W17" s="622"/>
      <c r="X17" s="622"/>
      <c r="Y17" s="623"/>
      <c r="Z17" s="659">
        <v>0.6</v>
      </c>
      <c r="AA17" s="659"/>
      <c r="AB17" s="659"/>
      <c r="AC17" s="659"/>
      <c r="AD17" s="660">
        <v>344633</v>
      </c>
      <c r="AE17" s="660"/>
      <c r="AF17" s="660"/>
      <c r="AG17" s="660"/>
      <c r="AH17" s="660"/>
      <c r="AI17" s="660"/>
      <c r="AJ17" s="660"/>
      <c r="AK17" s="660"/>
      <c r="AL17" s="624">
        <v>1.1000000000000001</v>
      </c>
      <c r="AM17" s="625"/>
      <c r="AN17" s="625"/>
      <c r="AO17" s="661"/>
      <c r="AP17" s="618" t="s">
        <v>274</v>
      </c>
      <c r="AQ17" s="619"/>
      <c r="AR17" s="619"/>
      <c r="AS17" s="619"/>
      <c r="AT17" s="619"/>
      <c r="AU17" s="619"/>
      <c r="AV17" s="619"/>
      <c r="AW17" s="619"/>
      <c r="AX17" s="619"/>
      <c r="AY17" s="619"/>
      <c r="AZ17" s="619"/>
      <c r="BA17" s="619"/>
      <c r="BB17" s="619"/>
      <c r="BC17" s="619"/>
      <c r="BD17" s="619"/>
      <c r="BE17" s="619"/>
      <c r="BF17" s="620"/>
      <c r="BG17" s="621" t="s">
        <v>251</v>
      </c>
      <c r="BH17" s="622"/>
      <c r="BI17" s="622"/>
      <c r="BJ17" s="622"/>
      <c r="BK17" s="622"/>
      <c r="BL17" s="622"/>
      <c r="BM17" s="622"/>
      <c r="BN17" s="623"/>
      <c r="BO17" s="659" t="s">
        <v>141</v>
      </c>
      <c r="BP17" s="659"/>
      <c r="BQ17" s="659"/>
      <c r="BR17" s="659"/>
      <c r="BS17" s="660" t="s">
        <v>275</v>
      </c>
      <c r="BT17" s="660"/>
      <c r="BU17" s="660"/>
      <c r="BV17" s="660"/>
      <c r="BW17" s="660"/>
      <c r="BX17" s="660"/>
      <c r="BY17" s="660"/>
      <c r="BZ17" s="660"/>
      <c r="CA17" s="660"/>
      <c r="CB17" s="700"/>
      <c r="CD17" s="618" t="s">
        <v>276</v>
      </c>
      <c r="CE17" s="619"/>
      <c r="CF17" s="619"/>
      <c r="CG17" s="619"/>
      <c r="CH17" s="619"/>
      <c r="CI17" s="619"/>
      <c r="CJ17" s="619"/>
      <c r="CK17" s="619"/>
      <c r="CL17" s="619"/>
      <c r="CM17" s="619"/>
      <c r="CN17" s="619"/>
      <c r="CO17" s="619"/>
      <c r="CP17" s="619"/>
      <c r="CQ17" s="620"/>
      <c r="CR17" s="621">
        <v>6375373</v>
      </c>
      <c r="CS17" s="622"/>
      <c r="CT17" s="622"/>
      <c r="CU17" s="622"/>
      <c r="CV17" s="622"/>
      <c r="CW17" s="622"/>
      <c r="CX17" s="622"/>
      <c r="CY17" s="623"/>
      <c r="CZ17" s="659">
        <v>11.4</v>
      </c>
      <c r="DA17" s="659"/>
      <c r="DB17" s="659"/>
      <c r="DC17" s="659"/>
      <c r="DD17" s="627" t="s">
        <v>250</v>
      </c>
      <c r="DE17" s="622"/>
      <c r="DF17" s="622"/>
      <c r="DG17" s="622"/>
      <c r="DH17" s="622"/>
      <c r="DI17" s="622"/>
      <c r="DJ17" s="622"/>
      <c r="DK17" s="622"/>
      <c r="DL17" s="622"/>
      <c r="DM17" s="622"/>
      <c r="DN17" s="622"/>
      <c r="DO17" s="622"/>
      <c r="DP17" s="623"/>
      <c r="DQ17" s="627">
        <v>6110219</v>
      </c>
      <c r="DR17" s="622"/>
      <c r="DS17" s="622"/>
      <c r="DT17" s="622"/>
      <c r="DU17" s="622"/>
      <c r="DV17" s="622"/>
      <c r="DW17" s="622"/>
      <c r="DX17" s="622"/>
      <c r="DY17" s="622"/>
      <c r="DZ17" s="622"/>
      <c r="EA17" s="622"/>
      <c r="EB17" s="622"/>
      <c r="EC17" s="658"/>
    </row>
    <row r="18" spans="2:133" ht="11.25" customHeight="1" x14ac:dyDescent="0.15">
      <c r="B18" s="618" t="s">
        <v>277</v>
      </c>
      <c r="C18" s="619"/>
      <c r="D18" s="619"/>
      <c r="E18" s="619"/>
      <c r="F18" s="619"/>
      <c r="G18" s="619"/>
      <c r="H18" s="619"/>
      <c r="I18" s="619"/>
      <c r="J18" s="619"/>
      <c r="K18" s="619"/>
      <c r="L18" s="619"/>
      <c r="M18" s="619"/>
      <c r="N18" s="619"/>
      <c r="O18" s="619"/>
      <c r="P18" s="619"/>
      <c r="Q18" s="620"/>
      <c r="R18" s="621">
        <v>182747</v>
      </c>
      <c r="S18" s="622"/>
      <c r="T18" s="622"/>
      <c r="U18" s="622"/>
      <c r="V18" s="622"/>
      <c r="W18" s="622"/>
      <c r="X18" s="622"/>
      <c r="Y18" s="623"/>
      <c r="Z18" s="659">
        <v>0.3</v>
      </c>
      <c r="AA18" s="659"/>
      <c r="AB18" s="659"/>
      <c r="AC18" s="659"/>
      <c r="AD18" s="660">
        <v>182747</v>
      </c>
      <c r="AE18" s="660"/>
      <c r="AF18" s="660"/>
      <c r="AG18" s="660"/>
      <c r="AH18" s="660"/>
      <c r="AI18" s="660"/>
      <c r="AJ18" s="660"/>
      <c r="AK18" s="660"/>
      <c r="AL18" s="624">
        <v>0.6</v>
      </c>
      <c r="AM18" s="625"/>
      <c r="AN18" s="625"/>
      <c r="AO18" s="661"/>
      <c r="AP18" s="618" t="s">
        <v>278</v>
      </c>
      <c r="AQ18" s="619"/>
      <c r="AR18" s="619"/>
      <c r="AS18" s="619"/>
      <c r="AT18" s="619"/>
      <c r="AU18" s="619"/>
      <c r="AV18" s="619"/>
      <c r="AW18" s="619"/>
      <c r="AX18" s="619"/>
      <c r="AY18" s="619"/>
      <c r="AZ18" s="619"/>
      <c r="BA18" s="619"/>
      <c r="BB18" s="619"/>
      <c r="BC18" s="619"/>
      <c r="BD18" s="619"/>
      <c r="BE18" s="619"/>
      <c r="BF18" s="620"/>
      <c r="BG18" s="621" t="s">
        <v>250</v>
      </c>
      <c r="BH18" s="622"/>
      <c r="BI18" s="622"/>
      <c r="BJ18" s="622"/>
      <c r="BK18" s="622"/>
      <c r="BL18" s="622"/>
      <c r="BM18" s="622"/>
      <c r="BN18" s="623"/>
      <c r="BO18" s="659" t="s">
        <v>251</v>
      </c>
      <c r="BP18" s="659"/>
      <c r="BQ18" s="659"/>
      <c r="BR18" s="659"/>
      <c r="BS18" s="660" t="s">
        <v>275</v>
      </c>
      <c r="BT18" s="660"/>
      <c r="BU18" s="660"/>
      <c r="BV18" s="660"/>
      <c r="BW18" s="660"/>
      <c r="BX18" s="660"/>
      <c r="BY18" s="660"/>
      <c r="BZ18" s="660"/>
      <c r="CA18" s="660"/>
      <c r="CB18" s="700"/>
      <c r="CD18" s="618" t="s">
        <v>279</v>
      </c>
      <c r="CE18" s="619"/>
      <c r="CF18" s="619"/>
      <c r="CG18" s="619"/>
      <c r="CH18" s="619"/>
      <c r="CI18" s="619"/>
      <c r="CJ18" s="619"/>
      <c r="CK18" s="619"/>
      <c r="CL18" s="619"/>
      <c r="CM18" s="619"/>
      <c r="CN18" s="619"/>
      <c r="CO18" s="619"/>
      <c r="CP18" s="619"/>
      <c r="CQ18" s="620"/>
      <c r="CR18" s="621" t="s">
        <v>250</v>
      </c>
      <c r="CS18" s="622"/>
      <c r="CT18" s="622"/>
      <c r="CU18" s="622"/>
      <c r="CV18" s="622"/>
      <c r="CW18" s="622"/>
      <c r="CX18" s="622"/>
      <c r="CY18" s="623"/>
      <c r="CZ18" s="659" t="s">
        <v>131</v>
      </c>
      <c r="DA18" s="659"/>
      <c r="DB18" s="659"/>
      <c r="DC18" s="659"/>
      <c r="DD18" s="627" t="s">
        <v>250</v>
      </c>
      <c r="DE18" s="622"/>
      <c r="DF18" s="622"/>
      <c r="DG18" s="622"/>
      <c r="DH18" s="622"/>
      <c r="DI18" s="622"/>
      <c r="DJ18" s="622"/>
      <c r="DK18" s="622"/>
      <c r="DL18" s="622"/>
      <c r="DM18" s="622"/>
      <c r="DN18" s="622"/>
      <c r="DO18" s="622"/>
      <c r="DP18" s="623"/>
      <c r="DQ18" s="627" t="s">
        <v>250</v>
      </c>
      <c r="DR18" s="622"/>
      <c r="DS18" s="622"/>
      <c r="DT18" s="622"/>
      <c r="DU18" s="622"/>
      <c r="DV18" s="622"/>
      <c r="DW18" s="622"/>
      <c r="DX18" s="622"/>
      <c r="DY18" s="622"/>
      <c r="DZ18" s="622"/>
      <c r="EA18" s="622"/>
      <c r="EB18" s="622"/>
      <c r="EC18" s="658"/>
    </row>
    <row r="19" spans="2:133" ht="11.25" customHeight="1" x14ac:dyDescent="0.15">
      <c r="B19" s="618" t="s">
        <v>280</v>
      </c>
      <c r="C19" s="619"/>
      <c r="D19" s="619"/>
      <c r="E19" s="619"/>
      <c r="F19" s="619"/>
      <c r="G19" s="619"/>
      <c r="H19" s="619"/>
      <c r="I19" s="619"/>
      <c r="J19" s="619"/>
      <c r="K19" s="619"/>
      <c r="L19" s="619"/>
      <c r="M19" s="619"/>
      <c r="N19" s="619"/>
      <c r="O19" s="619"/>
      <c r="P19" s="619"/>
      <c r="Q19" s="620"/>
      <c r="R19" s="621">
        <v>169509</v>
      </c>
      <c r="S19" s="622"/>
      <c r="T19" s="622"/>
      <c r="U19" s="622"/>
      <c r="V19" s="622"/>
      <c r="W19" s="622"/>
      <c r="X19" s="622"/>
      <c r="Y19" s="623"/>
      <c r="Z19" s="659">
        <v>0.3</v>
      </c>
      <c r="AA19" s="659"/>
      <c r="AB19" s="659"/>
      <c r="AC19" s="659"/>
      <c r="AD19" s="660">
        <v>169509</v>
      </c>
      <c r="AE19" s="660"/>
      <c r="AF19" s="660"/>
      <c r="AG19" s="660"/>
      <c r="AH19" s="660"/>
      <c r="AI19" s="660"/>
      <c r="AJ19" s="660"/>
      <c r="AK19" s="660"/>
      <c r="AL19" s="624">
        <v>0.5</v>
      </c>
      <c r="AM19" s="625"/>
      <c r="AN19" s="625"/>
      <c r="AO19" s="661"/>
      <c r="AP19" s="618" t="s">
        <v>281</v>
      </c>
      <c r="AQ19" s="619"/>
      <c r="AR19" s="619"/>
      <c r="AS19" s="619"/>
      <c r="AT19" s="619"/>
      <c r="AU19" s="619"/>
      <c r="AV19" s="619"/>
      <c r="AW19" s="619"/>
      <c r="AX19" s="619"/>
      <c r="AY19" s="619"/>
      <c r="AZ19" s="619"/>
      <c r="BA19" s="619"/>
      <c r="BB19" s="619"/>
      <c r="BC19" s="619"/>
      <c r="BD19" s="619"/>
      <c r="BE19" s="619"/>
      <c r="BF19" s="620"/>
      <c r="BG19" s="621">
        <v>1187336</v>
      </c>
      <c r="BH19" s="622"/>
      <c r="BI19" s="622"/>
      <c r="BJ19" s="622"/>
      <c r="BK19" s="622"/>
      <c r="BL19" s="622"/>
      <c r="BM19" s="622"/>
      <c r="BN19" s="623"/>
      <c r="BO19" s="659">
        <v>5.6</v>
      </c>
      <c r="BP19" s="659"/>
      <c r="BQ19" s="659"/>
      <c r="BR19" s="659"/>
      <c r="BS19" s="660" t="s">
        <v>250</v>
      </c>
      <c r="BT19" s="660"/>
      <c r="BU19" s="660"/>
      <c r="BV19" s="660"/>
      <c r="BW19" s="660"/>
      <c r="BX19" s="660"/>
      <c r="BY19" s="660"/>
      <c r="BZ19" s="660"/>
      <c r="CA19" s="660"/>
      <c r="CB19" s="700"/>
      <c r="CD19" s="618" t="s">
        <v>282</v>
      </c>
      <c r="CE19" s="619"/>
      <c r="CF19" s="619"/>
      <c r="CG19" s="619"/>
      <c r="CH19" s="619"/>
      <c r="CI19" s="619"/>
      <c r="CJ19" s="619"/>
      <c r="CK19" s="619"/>
      <c r="CL19" s="619"/>
      <c r="CM19" s="619"/>
      <c r="CN19" s="619"/>
      <c r="CO19" s="619"/>
      <c r="CP19" s="619"/>
      <c r="CQ19" s="620"/>
      <c r="CR19" s="621" t="s">
        <v>251</v>
      </c>
      <c r="CS19" s="622"/>
      <c r="CT19" s="622"/>
      <c r="CU19" s="622"/>
      <c r="CV19" s="622"/>
      <c r="CW19" s="622"/>
      <c r="CX19" s="622"/>
      <c r="CY19" s="623"/>
      <c r="CZ19" s="659" t="s">
        <v>250</v>
      </c>
      <c r="DA19" s="659"/>
      <c r="DB19" s="659"/>
      <c r="DC19" s="659"/>
      <c r="DD19" s="627" t="s">
        <v>250</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15">
      <c r="B20" s="688" t="s">
        <v>283</v>
      </c>
      <c r="C20" s="689"/>
      <c r="D20" s="689"/>
      <c r="E20" s="689"/>
      <c r="F20" s="689"/>
      <c r="G20" s="689"/>
      <c r="H20" s="689"/>
      <c r="I20" s="689"/>
      <c r="J20" s="689"/>
      <c r="K20" s="689"/>
      <c r="L20" s="689"/>
      <c r="M20" s="689"/>
      <c r="N20" s="689"/>
      <c r="O20" s="689"/>
      <c r="P20" s="689"/>
      <c r="Q20" s="690"/>
      <c r="R20" s="621">
        <v>13238</v>
      </c>
      <c r="S20" s="622"/>
      <c r="T20" s="622"/>
      <c r="U20" s="622"/>
      <c r="V20" s="622"/>
      <c r="W20" s="622"/>
      <c r="X20" s="622"/>
      <c r="Y20" s="623"/>
      <c r="Z20" s="659">
        <v>0</v>
      </c>
      <c r="AA20" s="659"/>
      <c r="AB20" s="659"/>
      <c r="AC20" s="659"/>
      <c r="AD20" s="660">
        <v>13238</v>
      </c>
      <c r="AE20" s="660"/>
      <c r="AF20" s="660"/>
      <c r="AG20" s="660"/>
      <c r="AH20" s="660"/>
      <c r="AI20" s="660"/>
      <c r="AJ20" s="660"/>
      <c r="AK20" s="660"/>
      <c r="AL20" s="624">
        <v>0</v>
      </c>
      <c r="AM20" s="625"/>
      <c r="AN20" s="625"/>
      <c r="AO20" s="661"/>
      <c r="AP20" s="618" t="s">
        <v>284</v>
      </c>
      <c r="AQ20" s="619"/>
      <c r="AR20" s="619"/>
      <c r="AS20" s="619"/>
      <c r="AT20" s="619"/>
      <c r="AU20" s="619"/>
      <c r="AV20" s="619"/>
      <c r="AW20" s="619"/>
      <c r="AX20" s="619"/>
      <c r="AY20" s="619"/>
      <c r="AZ20" s="619"/>
      <c r="BA20" s="619"/>
      <c r="BB20" s="619"/>
      <c r="BC20" s="619"/>
      <c r="BD20" s="619"/>
      <c r="BE20" s="619"/>
      <c r="BF20" s="620"/>
      <c r="BG20" s="621">
        <v>1187336</v>
      </c>
      <c r="BH20" s="622"/>
      <c r="BI20" s="622"/>
      <c r="BJ20" s="622"/>
      <c r="BK20" s="622"/>
      <c r="BL20" s="622"/>
      <c r="BM20" s="622"/>
      <c r="BN20" s="623"/>
      <c r="BO20" s="659">
        <v>5.6</v>
      </c>
      <c r="BP20" s="659"/>
      <c r="BQ20" s="659"/>
      <c r="BR20" s="659"/>
      <c r="BS20" s="660" t="s">
        <v>131</v>
      </c>
      <c r="BT20" s="660"/>
      <c r="BU20" s="660"/>
      <c r="BV20" s="660"/>
      <c r="BW20" s="660"/>
      <c r="BX20" s="660"/>
      <c r="BY20" s="660"/>
      <c r="BZ20" s="660"/>
      <c r="CA20" s="660"/>
      <c r="CB20" s="700"/>
      <c r="CD20" s="618" t="s">
        <v>285</v>
      </c>
      <c r="CE20" s="619"/>
      <c r="CF20" s="619"/>
      <c r="CG20" s="619"/>
      <c r="CH20" s="619"/>
      <c r="CI20" s="619"/>
      <c r="CJ20" s="619"/>
      <c r="CK20" s="619"/>
      <c r="CL20" s="619"/>
      <c r="CM20" s="619"/>
      <c r="CN20" s="619"/>
      <c r="CO20" s="619"/>
      <c r="CP20" s="619"/>
      <c r="CQ20" s="620"/>
      <c r="CR20" s="621">
        <v>55779166</v>
      </c>
      <c r="CS20" s="622"/>
      <c r="CT20" s="622"/>
      <c r="CU20" s="622"/>
      <c r="CV20" s="622"/>
      <c r="CW20" s="622"/>
      <c r="CX20" s="622"/>
      <c r="CY20" s="623"/>
      <c r="CZ20" s="659">
        <v>100</v>
      </c>
      <c r="DA20" s="659"/>
      <c r="DB20" s="659"/>
      <c r="DC20" s="659"/>
      <c r="DD20" s="627">
        <v>2876897</v>
      </c>
      <c r="DE20" s="622"/>
      <c r="DF20" s="622"/>
      <c r="DG20" s="622"/>
      <c r="DH20" s="622"/>
      <c r="DI20" s="622"/>
      <c r="DJ20" s="622"/>
      <c r="DK20" s="622"/>
      <c r="DL20" s="622"/>
      <c r="DM20" s="622"/>
      <c r="DN20" s="622"/>
      <c r="DO20" s="622"/>
      <c r="DP20" s="623"/>
      <c r="DQ20" s="627">
        <v>36174780</v>
      </c>
      <c r="DR20" s="622"/>
      <c r="DS20" s="622"/>
      <c r="DT20" s="622"/>
      <c r="DU20" s="622"/>
      <c r="DV20" s="622"/>
      <c r="DW20" s="622"/>
      <c r="DX20" s="622"/>
      <c r="DY20" s="622"/>
      <c r="DZ20" s="622"/>
      <c r="EA20" s="622"/>
      <c r="EB20" s="622"/>
      <c r="EC20" s="658"/>
    </row>
    <row r="21" spans="2:133" ht="11.25" customHeight="1" x14ac:dyDescent="0.15">
      <c r="B21" s="618" t="s">
        <v>286</v>
      </c>
      <c r="C21" s="619"/>
      <c r="D21" s="619"/>
      <c r="E21" s="619"/>
      <c r="F21" s="619"/>
      <c r="G21" s="619"/>
      <c r="H21" s="619"/>
      <c r="I21" s="619"/>
      <c r="J21" s="619"/>
      <c r="K21" s="619"/>
      <c r="L21" s="619"/>
      <c r="M21" s="619"/>
      <c r="N21" s="619"/>
      <c r="O21" s="619"/>
      <c r="P21" s="619"/>
      <c r="Q21" s="620"/>
      <c r="R21" s="621">
        <v>7274056</v>
      </c>
      <c r="S21" s="622"/>
      <c r="T21" s="622"/>
      <c r="U21" s="622"/>
      <c r="V21" s="622"/>
      <c r="W21" s="622"/>
      <c r="X21" s="622"/>
      <c r="Y21" s="623"/>
      <c r="Z21" s="659">
        <v>12.4</v>
      </c>
      <c r="AA21" s="659"/>
      <c r="AB21" s="659"/>
      <c r="AC21" s="659"/>
      <c r="AD21" s="660">
        <v>6678538</v>
      </c>
      <c r="AE21" s="660"/>
      <c r="AF21" s="660"/>
      <c r="AG21" s="660"/>
      <c r="AH21" s="660"/>
      <c r="AI21" s="660"/>
      <c r="AJ21" s="660"/>
      <c r="AK21" s="660"/>
      <c r="AL21" s="624">
        <v>21.3</v>
      </c>
      <c r="AM21" s="625"/>
      <c r="AN21" s="625"/>
      <c r="AO21" s="661"/>
      <c r="AP21" s="618" t="s">
        <v>287</v>
      </c>
      <c r="AQ21" s="698"/>
      <c r="AR21" s="698"/>
      <c r="AS21" s="698"/>
      <c r="AT21" s="698"/>
      <c r="AU21" s="698"/>
      <c r="AV21" s="698"/>
      <c r="AW21" s="698"/>
      <c r="AX21" s="698"/>
      <c r="AY21" s="698"/>
      <c r="AZ21" s="698"/>
      <c r="BA21" s="698"/>
      <c r="BB21" s="698"/>
      <c r="BC21" s="698"/>
      <c r="BD21" s="698"/>
      <c r="BE21" s="698"/>
      <c r="BF21" s="699"/>
      <c r="BG21" s="621" t="s">
        <v>141</v>
      </c>
      <c r="BH21" s="622"/>
      <c r="BI21" s="622"/>
      <c r="BJ21" s="622"/>
      <c r="BK21" s="622"/>
      <c r="BL21" s="622"/>
      <c r="BM21" s="622"/>
      <c r="BN21" s="623"/>
      <c r="BO21" s="659" t="s">
        <v>250</v>
      </c>
      <c r="BP21" s="659"/>
      <c r="BQ21" s="659"/>
      <c r="BR21" s="659"/>
      <c r="BS21" s="660" t="s">
        <v>141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288</v>
      </c>
      <c r="C22" s="619"/>
      <c r="D22" s="619"/>
      <c r="E22" s="619"/>
      <c r="F22" s="619"/>
      <c r="G22" s="619"/>
      <c r="H22" s="619"/>
      <c r="I22" s="619"/>
      <c r="J22" s="619"/>
      <c r="K22" s="619"/>
      <c r="L22" s="619"/>
      <c r="M22" s="619"/>
      <c r="N22" s="619"/>
      <c r="O22" s="619"/>
      <c r="P22" s="619"/>
      <c r="Q22" s="620"/>
      <c r="R22" s="621">
        <v>6678538</v>
      </c>
      <c r="S22" s="622"/>
      <c r="T22" s="622"/>
      <c r="U22" s="622"/>
      <c r="V22" s="622"/>
      <c r="W22" s="622"/>
      <c r="X22" s="622"/>
      <c r="Y22" s="623"/>
      <c r="Z22" s="659">
        <v>11.4</v>
      </c>
      <c r="AA22" s="659"/>
      <c r="AB22" s="659"/>
      <c r="AC22" s="659"/>
      <c r="AD22" s="660">
        <v>6678538</v>
      </c>
      <c r="AE22" s="660"/>
      <c r="AF22" s="660"/>
      <c r="AG22" s="660"/>
      <c r="AH22" s="660"/>
      <c r="AI22" s="660"/>
      <c r="AJ22" s="660"/>
      <c r="AK22" s="660"/>
      <c r="AL22" s="624">
        <v>21.3</v>
      </c>
      <c r="AM22" s="625"/>
      <c r="AN22" s="625"/>
      <c r="AO22" s="661"/>
      <c r="AP22" s="618" t="s">
        <v>289</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267</v>
      </c>
      <c r="BP22" s="659"/>
      <c r="BQ22" s="659"/>
      <c r="BR22" s="659"/>
      <c r="BS22" s="660" t="s">
        <v>250</v>
      </c>
      <c r="BT22" s="660"/>
      <c r="BU22" s="660"/>
      <c r="BV22" s="660"/>
      <c r="BW22" s="660"/>
      <c r="BX22" s="660"/>
      <c r="BY22" s="660"/>
      <c r="BZ22" s="660"/>
      <c r="CA22" s="660"/>
      <c r="CB22" s="700"/>
      <c r="CD22" s="673" t="s">
        <v>290</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291</v>
      </c>
      <c r="C23" s="619"/>
      <c r="D23" s="619"/>
      <c r="E23" s="619"/>
      <c r="F23" s="619"/>
      <c r="G23" s="619"/>
      <c r="H23" s="619"/>
      <c r="I23" s="619"/>
      <c r="J23" s="619"/>
      <c r="K23" s="619"/>
      <c r="L23" s="619"/>
      <c r="M23" s="619"/>
      <c r="N23" s="619"/>
      <c r="O23" s="619"/>
      <c r="P23" s="619"/>
      <c r="Q23" s="620"/>
      <c r="R23" s="621">
        <v>586940</v>
      </c>
      <c r="S23" s="622"/>
      <c r="T23" s="622"/>
      <c r="U23" s="622"/>
      <c r="V23" s="622"/>
      <c r="W23" s="622"/>
      <c r="X23" s="622"/>
      <c r="Y23" s="623"/>
      <c r="Z23" s="659">
        <v>1</v>
      </c>
      <c r="AA23" s="659"/>
      <c r="AB23" s="659"/>
      <c r="AC23" s="659"/>
      <c r="AD23" s="660" t="s">
        <v>131</v>
      </c>
      <c r="AE23" s="660"/>
      <c r="AF23" s="660"/>
      <c r="AG23" s="660"/>
      <c r="AH23" s="660"/>
      <c r="AI23" s="660"/>
      <c r="AJ23" s="660"/>
      <c r="AK23" s="660"/>
      <c r="AL23" s="624" t="s">
        <v>250</v>
      </c>
      <c r="AM23" s="625"/>
      <c r="AN23" s="625"/>
      <c r="AO23" s="661"/>
      <c r="AP23" s="618" t="s">
        <v>292</v>
      </c>
      <c r="AQ23" s="698"/>
      <c r="AR23" s="698"/>
      <c r="AS23" s="698"/>
      <c r="AT23" s="698"/>
      <c r="AU23" s="698"/>
      <c r="AV23" s="698"/>
      <c r="AW23" s="698"/>
      <c r="AX23" s="698"/>
      <c r="AY23" s="698"/>
      <c r="AZ23" s="698"/>
      <c r="BA23" s="698"/>
      <c r="BB23" s="698"/>
      <c r="BC23" s="698"/>
      <c r="BD23" s="698"/>
      <c r="BE23" s="698"/>
      <c r="BF23" s="699"/>
      <c r="BG23" s="621">
        <v>1187336</v>
      </c>
      <c r="BH23" s="622"/>
      <c r="BI23" s="622"/>
      <c r="BJ23" s="622"/>
      <c r="BK23" s="622"/>
      <c r="BL23" s="622"/>
      <c r="BM23" s="622"/>
      <c r="BN23" s="623"/>
      <c r="BO23" s="659">
        <v>5.6</v>
      </c>
      <c r="BP23" s="659"/>
      <c r="BQ23" s="659"/>
      <c r="BR23" s="659"/>
      <c r="BS23" s="660" t="s">
        <v>247</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293</v>
      </c>
      <c r="CS23" s="674"/>
      <c r="CT23" s="674"/>
      <c r="CU23" s="674"/>
      <c r="CV23" s="674"/>
      <c r="CW23" s="674"/>
      <c r="CX23" s="674"/>
      <c r="CY23" s="675"/>
      <c r="CZ23" s="673" t="s">
        <v>294</v>
      </c>
      <c r="DA23" s="674"/>
      <c r="DB23" s="674"/>
      <c r="DC23" s="675"/>
      <c r="DD23" s="673" t="s">
        <v>295</v>
      </c>
      <c r="DE23" s="674"/>
      <c r="DF23" s="674"/>
      <c r="DG23" s="674"/>
      <c r="DH23" s="674"/>
      <c r="DI23" s="674"/>
      <c r="DJ23" s="674"/>
      <c r="DK23" s="675"/>
      <c r="DL23" s="711" t="s">
        <v>296</v>
      </c>
      <c r="DM23" s="712"/>
      <c r="DN23" s="712"/>
      <c r="DO23" s="712"/>
      <c r="DP23" s="712"/>
      <c r="DQ23" s="712"/>
      <c r="DR23" s="712"/>
      <c r="DS23" s="712"/>
      <c r="DT23" s="712"/>
      <c r="DU23" s="712"/>
      <c r="DV23" s="713"/>
      <c r="DW23" s="673" t="s">
        <v>297</v>
      </c>
      <c r="DX23" s="674"/>
      <c r="DY23" s="674"/>
      <c r="DZ23" s="674"/>
      <c r="EA23" s="674"/>
      <c r="EB23" s="674"/>
      <c r="EC23" s="675"/>
    </row>
    <row r="24" spans="2:133" ht="11.25" customHeight="1" x14ac:dyDescent="0.15">
      <c r="B24" s="618" t="s">
        <v>298</v>
      </c>
      <c r="C24" s="619"/>
      <c r="D24" s="619"/>
      <c r="E24" s="619"/>
      <c r="F24" s="619"/>
      <c r="G24" s="619"/>
      <c r="H24" s="619"/>
      <c r="I24" s="619"/>
      <c r="J24" s="619"/>
      <c r="K24" s="619"/>
      <c r="L24" s="619"/>
      <c r="M24" s="619"/>
      <c r="N24" s="619"/>
      <c r="O24" s="619"/>
      <c r="P24" s="619"/>
      <c r="Q24" s="620"/>
      <c r="R24" s="621">
        <v>8578</v>
      </c>
      <c r="S24" s="622"/>
      <c r="T24" s="622"/>
      <c r="U24" s="622"/>
      <c r="V24" s="622"/>
      <c r="W24" s="622"/>
      <c r="X24" s="622"/>
      <c r="Y24" s="623"/>
      <c r="Z24" s="659">
        <v>0</v>
      </c>
      <c r="AA24" s="659"/>
      <c r="AB24" s="659"/>
      <c r="AC24" s="659"/>
      <c r="AD24" s="660" t="s">
        <v>250</v>
      </c>
      <c r="AE24" s="660"/>
      <c r="AF24" s="660"/>
      <c r="AG24" s="660"/>
      <c r="AH24" s="660"/>
      <c r="AI24" s="660"/>
      <c r="AJ24" s="660"/>
      <c r="AK24" s="660"/>
      <c r="AL24" s="624" t="s">
        <v>275</v>
      </c>
      <c r="AM24" s="625"/>
      <c r="AN24" s="625"/>
      <c r="AO24" s="661"/>
      <c r="AP24" s="618" t="s">
        <v>299</v>
      </c>
      <c r="AQ24" s="698"/>
      <c r="AR24" s="698"/>
      <c r="AS24" s="698"/>
      <c r="AT24" s="698"/>
      <c r="AU24" s="698"/>
      <c r="AV24" s="698"/>
      <c r="AW24" s="698"/>
      <c r="AX24" s="698"/>
      <c r="AY24" s="698"/>
      <c r="AZ24" s="698"/>
      <c r="BA24" s="698"/>
      <c r="BB24" s="698"/>
      <c r="BC24" s="698"/>
      <c r="BD24" s="698"/>
      <c r="BE24" s="698"/>
      <c r="BF24" s="699"/>
      <c r="BG24" s="621" t="s">
        <v>131</v>
      </c>
      <c r="BH24" s="622"/>
      <c r="BI24" s="622"/>
      <c r="BJ24" s="622"/>
      <c r="BK24" s="622"/>
      <c r="BL24" s="622"/>
      <c r="BM24" s="622"/>
      <c r="BN24" s="623"/>
      <c r="BO24" s="659" t="s">
        <v>275</v>
      </c>
      <c r="BP24" s="659"/>
      <c r="BQ24" s="659"/>
      <c r="BR24" s="659"/>
      <c r="BS24" s="660" t="s">
        <v>250</v>
      </c>
      <c r="BT24" s="660"/>
      <c r="BU24" s="660"/>
      <c r="BV24" s="660"/>
      <c r="BW24" s="660"/>
      <c r="BX24" s="660"/>
      <c r="BY24" s="660"/>
      <c r="BZ24" s="660"/>
      <c r="CA24" s="660"/>
      <c r="CB24" s="700"/>
      <c r="CD24" s="679" t="s">
        <v>300</v>
      </c>
      <c r="CE24" s="680"/>
      <c r="CF24" s="680"/>
      <c r="CG24" s="680"/>
      <c r="CH24" s="680"/>
      <c r="CI24" s="680"/>
      <c r="CJ24" s="680"/>
      <c r="CK24" s="680"/>
      <c r="CL24" s="680"/>
      <c r="CM24" s="680"/>
      <c r="CN24" s="680"/>
      <c r="CO24" s="680"/>
      <c r="CP24" s="680"/>
      <c r="CQ24" s="681"/>
      <c r="CR24" s="676">
        <v>29486515</v>
      </c>
      <c r="CS24" s="677"/>
      <c r="CT24" s="677"/>
      <c r="CU24" s="677"/>
      <c r="CV24" s="677"/>
      <c r="CW24" s="677"/>
      <c r="CX24" s="677"/>
      <c r="CY24" s="702"/>
      <c r="CZ24" s="703">
        <v>52.9</v>
      </c>
      <c r="DA24" s="685"/>
      <c r="DB24" s="685"/>
      <c r="DC24" s="705"/>
      <c r="DD24" s="701">
        <v>16728266</v>
      </c>
      <c r="DE24" s="677"/>
      <c r="DF24" s="677"/>
      <c r="DG24" s="677"/>
      <c r="DH24" s="677"/>
      <c r="DI24" s="677"/>
      <c r="DJ24" s="677"/>
      <c r="DK24" s="702"/>
      <c r="DL24" s="701">
        <v>15612267</v>
      </c>
      <c r="DM24" s="677"/>
      <c r="DN24" s="677"/>
      <c r="DO24" s="677"/>
      <c r="DP24" s="677"/>
      <c r="DQ24" s="677"/>
      <c r="DR24" s="677"/>
      <c r="DS24" s="677"/>
      <c r="DT24" s="677"/>
      <c r="DU24" s="677"/>
      <c r="DV24" s="702"/>
      <c r="DW24" s="703">
        <v>48.8</v>
      </c>
      <c r="DX24" s="685"/>
      <c r="DY24" s="685"/>
      <c r="DZ24" s="685"/>
      <c r="EA24" s="685"/>
      <c r="EB24" s="685"/>
      <c r="EC24" s="704"/>
    </row>
    <row r="25" spans="2:133" ht="11.25" customHeight="1" x14ac:dyDescent="0.15">
      <c r="B25" s="618" t="s">
        <v>301</v>
      </c>
      <c r="C25" s="619"/>
      <c r="D25" s="619"/>
      <c r="E25" s="619"/>
      <c r="F25" s="619"/>
      <c r="G25" s="619"/>
      <c r="H25" s="619"/>
      <c r="I25" s="619"/>
      <c r="J25" s="619"/>
      <c r="K25" s="619"/>
      <c r="L25" s="619"/>
      <c r="M25" s="619"/>
      <c r="N25" s="619"/>
      <c r="O25" s="619"/>
      <c r="P25" s="619"/>
      <c r="Q25" s="620"/>
      <c r="R25" s="621">
        <v>33067707</v>
      </c>
      <c r="S25" s="622"/>
      <c r="T25" s="622"/>
      <c r="U25" s="622"/>
      <c r="V25" s="622"/>
      <c r="W25" s="622"/>
      <c r="X25" s="622"/>
      <c r="Y25" s="623"/>
      <c r="Z25" s="659">
        <v>56.2</v>
      </c>
      <c r="AA25" s="659"/>
      <c r="AB25" s="659"/>
      <c r="AC25" s="659"/>
      <c r="AD25" s="660">
        <v>31284853</v>
      </c>
      <c r="AE25" s="660"/>
      <c r="AF25" s="660"/>
      <c r="AG25" s="660"/>
      <c r="AH25" s="660"/>
      <c r="AI25" s="660"/>
      <c r="AJ25" s="660"/>
      <c r="AK25" s="660"/>
      <c r="AL25" s="624">
        <v>99.9</v>
      </c>
      <c r="AM25" s="625"/>
      <c r="AN25" s="625"/>
      <c r="AO25" s="661"/>
      <c r="AP25" s="618" t="s">
        <v>302</v>
      </c>
      <c r="AQ25" s="698"/>
      <c r="AR25" s="698"/>
      <c r="AS25" s="698"/>
      <c r="AT25" s="698"/>
      <c r="AU25" s="698"/>
      <c r="AV25" s="698"/>
      <c r="AW25" s="698"/>
      <c r="AX25" s="698"/>
      <c r="AY25" s="698"/>
      <c r="AZ25" s="698"/>
      <c r="BA25" s="698"/>
      <c r="BB25" s="698"/>
      <c r="BC25" s="698"/>
      <c r="BD25" s="698"/>
      <c r="BE25" s="698"/>
      <c r="BF25" s="699"/>
      <c r="BG25" s="621" t="s">
        <v>131</v>
      </c>
      <c r="BH25" s="622"/>
      <c r="BI25" s="622"/>
      <c r="BJ25" s="622"/>
      <c r="BK25" s="622"/>
      <c r="BL25" s="622"/>
      <c r="BM25" s="622"/>
      <c r="BN25" s="623"/>
      <c r="BO25" s="659" t="s">
        <v>141</v>
      </c>
      <c r="BP25" s="659"/>
      <c r="BQ25" s="659"/>
      <c r="BR25" s="659"/>
      <c r="BS25" s="660" t="s">
        <v>250</v>
      </c>
      <c r="BT25" s="660"/>
      <c r="BU25" s="660"/>
      <c r="BV25" s="660"/>
      <c r="BW25" s="660"/>
      <c r="BX25" s="660"/>
      <c r="BY25" s="660"/>
      <c r="BZ25" s="660"/>
      <c r="CA25" s="660"/>
      <c r="CB25" s="700"/>
      <c r="CD25" s="618" t="s">
        <v>303</v>
      </c>
      <c r="CE25" s="619"/>
      <c r="CF25" s="619"/>
      <c r="CG25" s="619"/>
      <c r="CH25" s="619"/>
      <c r="CI25" s="619"/>
      <c r="CJ25" s="619"/>
      <c r="CK25" s="619"/>
      <c r="CL25" s="619"/>
      <c r="CM25" s="619"/>
      <c r="CN25" s="619"/>
      <c r="CO25" s="619"/>
      <c r="CP25" s="619"/>
      <c r="CQ25" s="620"/>
      <c r="CR25" s="621">
        <v>7080731</v>
      </c>
      <c r="CS25" s="634"/>
      <c r="CT25" s="634"/>
      <c r="CU25" s="634"/>
      <c r="CV25" s="634"/>
      <c r="CW25" s="634"/>
      <c r="CX25" s="634"/>
      <c r="CY25" s="635"/>
      <c r="CZ25" s="624">
        <v>12.7</v>
      </c>
      <c r="DA25" s="636"/>
      <c r="DB25" s="636"/>
      <c r="DC25" s="637"/>
      <c r="DD25" s="627">
        <v>6449802</v>
      </c>
      <c r="DE25" s="634"/>
      <c r="DF25" s="634"/>
      <c r="DG25" s="634"/>
      <c r="DH25" s="634"/>
      <c r="DI25" s="634"/>
      <c r="DJ25" s="634"/>
      <c r="DK25" s="635"/>
      <c r="DL25" s="627">
        <v>6335569</v>
      </c>
      <c r="DM25" s="634"/>
      <c r="DN25" s="634"/>
      <c r="DO25" s="634"/>
      <c r="DP25" s="634"/>
      <c r="DQ25" s="634"/>
      <c r="DR25" s="634"/>
      <c r="DS25" s="634"/>
      <c r="DT25" s="634"/>
      <c r="DU25" s="634"/>
      <c r="DV25" s="635"/>
      <c r="DW25" s="624">
        <v>19.8</v>
      </c>
      <c r="DX25" s="636"/>
      <c r="DY25" s="636"/>
      <c r="DZ25" s="636"/>
      <c r="EA25" s="636"/>
      <c r="EB25" s="636"/>
      <c r="EC25" s="648"/>
    </row>
    <row r="26" spans="2:133" ht="11.25" customHeight="1" x14ac:dyDescent="0.15">
      <c r="B26" s="618" t="s">
        <v>304</v>
      </c>
      <c r="C26" s="619"/>
      <c r="D26" s="619"/>
      <c r="E26" s="619"/>
      <c r="F26" s="619"/>
      <c r="G26" s="619"/>
      <c r="H26" s="619"/>
      <c r="I26" s="619"/>
      <c r="J26" s="619"/>
      <c r="K26" s="619"/>
      <c r="L26" s="619"/>
      <c r="M26" s="619"/>
      <c r="N26" s="619"/>
      <c r="O26" s="619"/>
      <c r="P26" s="619"/>
      <c r="Q26" s="620"/>
      <c r="R26" s="621">
        <v>15271</v>
      </c>
      <c r="S26" s="622"/>
      <c r="T26" s="622"/>
      <c r="U26" s="622"/>
      <c r="V26" s="622"/>
      <c r="W26" s="622"/>
      <c r="X26" s="622"/>
      <c r="Y26" s="623"/>
      <c r="Z26" s="659">
        <v>0</v>
      </c>
      <c r="AA26" s="659"/>
      <c r="AB26" s="659"/>
      <c r="AC26" s="659"/>
      <c r="AD26" s="660">
        <v>15271</v>
      </c>
      <c r="AE26" s="660"/>
      <c r="AF26" s="660"/>
      <c r="AG26" s="660"/>
      <c r="AH26" s="660"/>
      <c r="AI26" s="660"/>
      <c r="AJ26" s="660"/>
      <c r="AK26" s="660"/>
      <c r="AL26" s="624">
        <v>0</v>
      </c>
      <c r="AM26" s="625"/>
      <c r="AN26" s="625"/>
      <c r="AO26" s="661"/>
      <c r="AP26" s="618" t="s">
        <v>305</v>
      </c>
      <c r="AQ26" s="698"/>
      <c r="AR26" s="698"/>
      <c r="AS26" s="698"/>
      <c r="AT26" s="698"/>
      <c r="AU26" s="698"/>
      <c r="AV26" s="698"/>
      <c r="AW26" s="698"/>
      <c r="AX26" s="698"/>
      <c r="AY26" s="698"/>
      <c r="AZ26" s="698"/>
      <c r="BA26" s="698"/>
      <c r="BB26" s="698"/>
      <c r="BC26" s="698"/>
      <c r="BD26" s="698"/>
      <c r="BE26" s="698"/>
      <c r="BF26" s="699"/>
      <c r="BG26" s="621" t="s">
        <v>250</v>
      </c>
      <c r="BH26" s="622"/>
      <c r="BI26" s="622"/>
      <c r="BJ26" s="622"/>
      <c r="BK26" s="622"/>
      <c r="BL26" s="622"/>
      <c r="BM26" s="622"/>
      <c r="BN26" s="623"/>
      <c r="BO26" s="659" t="s">
        <v>131</v>
      </c>
      <c r="BP26" s="659"/>
      <c r="BQ26" s="659"/>
      <c r="BR26" s="659"/>
      <c r="BS26" s="660" t="s">
        <v>250</v>
      </c>
      <c r="BT26" s="660"/>
      <c r="BU26" s="660"/>
      <c r="BV26" s="660"/>
      <c r="BW26" s="660"/>
      <c r="BX26" s="660"/>
      <c r="BY26" s="660"/>
      <c r="BZ26" s="660"/>
      <c r="CA26" s="660"/>
      <c r="CB26" s="700"/>
      <c r="CD26" s="618" t="s">
        <v>306</v>
      </c>
      <c r="CE26" s="619"/>
      <c r="CF26" s="619"/>
      <c r="CG26" s="619"/>
      <c r="CH26" s="619"/>
      <c r="CI26" s="619"/>
      <c r="CJ26" s="619"/>
      <c r="CK26" s="619"/>
      <c r="CL26" s="619"/>
      <c r="CM26" s="619"/>
      <c r="CN26" s="619"/>
      <c r="CO26" s="619"/>
      <c r="CP26" s="619"/>
      <c r="CQ26" s="620"/>
      <c r="CR26" s="621">
        <v>4579340</v>
      </c>
      <c r="CS26" s="622"/>
      <c r="CT26" s="622"/>
      <c r="CU26" s="622"/>
      <c r="CV26" s="622"/>
      <c r="CW26" s="622"/>
      <c r="CX26" s="622"/>
      <c r="CY26" s="623"/>
      <c r="CZ26" s="624">
        <v>8.1999999999999993</v>
      </c>
      <c r="DA26" s="636"/>
      <c r="DB26" s="636"/>
      <c r="DC26" s="637"/>
      <c r="DD26" s="627">
        <v>4022404</v>
      </c>
      <c r="DE26" s="622"/>
      <c r="DF26" s="622"/>
      <c r="DG26" s="622"/>
      <c r="DH26" s="622"/>
      <c r="DI26" s="622"/>
      <c r="DJ26" s="622"/>
      <c r="DK26" s="623"/>
      <c r="DL26" s="627" t="s">
        <v>250</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15">
      <c r="B27" s="618" t="s">
        <v>307</v>
      </c>
      <c r="C27" s="619"/>
      <c r="D27" s="619"/>
      <c r="E27" s="619"/>
      <c r="F27" s="619"/>
      <c r="G27" s="619"/>
      <c r="H27" s="619"/>
      <c r="I27" s="619"/>
      <c r="J27" s="619"/>
      <c r="K27" s="619"/>
      <c r="L27" s="619"/>
      <c r="M27" s="619"/>
      <c r="N27" s="619"/>
      <c r="O27" s="619"/>
      <c r="P27" s="619"/>
      <c r="Q27" s="620"/>
      <c r="R27" s="621">
        <v>262632</v>
      </c>
      <c r="S27" s="622"/>
      <c r="T27" s="622"/>
      <c r="U27" s="622"/>
      <c r="V27" s="622"/>
      <c r="W27" s="622"/>
      <c r="X27" s="622"/>
      <c r="Y27" s="623"/>
      <c r="Z27" s="659">
        <v>0.4</v>
      </c>
      <c r="AA27" s="659"/>
      <c r="AB27" s="659"/>
      <c r="AC27" s="659"/>
      <c r="AD27" s="660" t="s">
        <v>141</v>
      </c>
      <c r="AE27" s="660"/>
      <c r="AF27" s="660"/>
      <c r="AG27" s="660"/>
      <c r="AH27" s="660"/>
      <c r="AI27" s="660"/>
      <c r="AJ27" s="660"/>
      <c r="AK27" s="660"/>
      <c r="AL27" s="624" t="s">
        <v>131</v>
      </c>
      <c r="AM27" s="625"/>
      <c r="AN27" s="625"/>
      <c r="AO27" s="661"/>
      <c r="AP27" s="618" t="s">
        <v>308</v>
      </c>
      <c r="AQ27" s="619"/>
      <c r="AR27" s="619"/>
      <c r="AS27" s="619"/>
      <c r="AT27" s="619"/>
      <c r="AU27" s="619"/>
      <c r="AV27" s="619"/>
      <c r="AW27" s="619"/>
      <c r="AX27" s="619"/>
      <c r="AY27" s="619"/>
      <c r="AZ27" s="619"/>
      <c r="BA27" s="619"/>
      <c r="BB27" s="619"/>
      <c r="BC27" s="619"/>
      <c r="BD27" s="619"/>
      <c r="BE27" s="619"/>
      <c r="BF27" s="620"/>
      <c r="BG27" s="621">
        <v>21121535</v>
      </c>
      <c r="BH27" s="622"/>
      <c r="BI27" s="622"/>
      <c r="BJ27" s="622"/>
      <c r="BK27" s="622"/>
      <c r="BL27" s="622"/>
      <c r="BM27" s="622"/>
      <c r="BN27" s="623"/>
      <c r="BO27" s="659">
        <v>100</v>
      </c>
      <c r="BP27" s="659"/>
      <c r="BQ27" s="659"/>
      <c r="BR27" s="659"/>
      <c r="BS27" s="660">
        <v>361894</v>
      </c>
      <c r="BT27" s="660"/>
      <c r="BU27" s="660"/>
      <c r="BV27" s="660"/>
      <c r="BW27" s="660"/>
      <c r="BX27" s="660"/>
      <c r="BY27" s="660"/>
      <c r="BZ27" s="660"/>
      <c r="CA27" s="660"/>
      <c r="CB27" s="700"/>
      <c r="CD27" s="618" t="s">
        <v>309</v>
      </c>
      <c r="CE27" s="619"/>
      <c r="CF27" s="619"/>
      <c r="CG27" s="619"/>
      <c r="CH27" s="619"/>
      <c r="CI27" s="619"/>
      <c r="CJ27" s="619"/>
      <c r="CK27" s="619"/>
      <c r="CL27" s="619"/>
      <c r="CM27" s="619"/>
      <c r="CN27" s="619"/>
      <c r="CO27" s="619"/>
      <c r="CP27" s="619"/>
      <c r="CQ27" s="620"/>
      <c r="CR27" s="621">
        <v>16030411</v>
      </c>
      <c r="CS27" s="634"/>
      <c r="CT27" s="634"/>
      <c r="CU27" s="634"/>
      <c r="CV27" s="634"/>
      <c r="CW27" s="634"/>
      <c r="CX27" s="634"/>
      <c r="CY27" s="635"/>
      <c r="CZ27" s="624">
        <v>28.7</v>
      </c>
      <c r="DA27" s="636"/>
      <c r="DB27" s="636"/>
      <c r="DC27" s="637"/>
      <c r="DD27" s="627">
        <v>4168245</v>
      </c>
      <c r="DE27" s="634"/>
      <c r="DF27" s="634"/>
      <c r="DG27" s="634"/>
      <c r="DH27" s="634"/>
      <c r="DI27" s="634"/>
      <c r="DJ27" s="634"/>
      <c r="DK27" s="635"/>
      <c r="DL27" s="627">
        <v>4039171</v>
      </c>
      <c r="DM27" s="634"/>
      <c r="DN27" s="634"/>
      <c r="DO27" s="634"/>
      <c r="DP27" s="634"/>
      <c r="DQ27" s="634"/>
      <c r="DR27" s="634"/>
      <c r="DS27" s="634"/>
      <c r="DT27" s="634"/>
      <c r="DU27" s="634"/>
      <c r="DV27" s="635"/>
      <c r="DW27" s="624">
        <v>12.6</v>
      </c>
      <c r="DX27" s="636"/>
      <c r="DY27" s="636"/>
      <c r="DZ27" s="636"/>
      <c r="EA27" s="636"/>
      <c r="EB27" s="636"/>
      <c r="EC27" s="648"/>
    </row>
    <row r="28" spans="2:133" ht="11.25" customHeight="1" x14ac:dyDescent="0.15">
      <c r="B28" s="618" t="s">
        <v>310</v>
      </c>
      <c r="C28" s="619"/>
      <c r="D28" s="619"/>
      <c r="E28" s="619"/>
      <c r="F28" s="619"/>
      <c r="G28" s="619"/>
      <c r="H28" s="619"/>
      <c r="I28" s="619"/>
      <c r="J28" s="619"/>
      <c r="K28" s="619"/>
      <c r="L28" s="619"/>
      <c r="M28" s="619"/>
      <c r="N28" s="619"/>
      <c r="O28" s="619"/>
      <c r="P28" s="619"/>
      <c r="Q28" s="620"/>
      <c r="R28" s="621">
        <v>265350</v>
      </c>
      <c r="S28" s="622"/>
      <c r="T28" s="622"/>
      <c r="U28" s="622"/>
      <c r="V28" s="622"/>
      <c r="W28" s="622"/>
      <c r="X28" s="622"/>
      <c r="Y28" s="623"/>
      <c r="Z28" s="659">
        <v>0.5</v>
      </c>
      <c r="AA28" s="659"/>
      <c r="AB28" s="659"/>
      <c r="AC28" s="659"/>
      <c r="AD28" s="660">
        <v>308</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311</v>
      </c>
      <c r="CE28" s="619"/>
      <c r="CF28" s="619"/>
      <c r="CG28" s="619"/>
      <c r="CH28" s="619"/>
      <c r="CI28" s="619"/>
      <c r="CJ28" s="619"/>
      <c r="CK28" s="619"/>
      <c r="CL28" s="619"/>
      <c r="CM28" s="619"/>
      <c r="CN28" s="619"/>
      <c r="CO28" s="619"/>
      <c r="CP28" s="619"/>
      <c r="CQ28" s="620"/>
      <c r="CR28" s="621">
        <v>6375373</v>
      </c>
      <c r="CS28" s="622"/>
      <c r="CT28" s="622"/>
      <c r="CU28" s="622"/>
      <c r="CV28" s="622"/>
      <c r="CW28" s="622"/>
      <c r="CX28" s="622"/>
      <c r="CY28" s="623"/>
      <c r="CZ28" s="624">
        <v>11.4</v>
      </c>
      <c r="DA28" s="636"/>
      <c r="DB28" s="636"/>
      <c r="DC28" s="637"/>
      <c r="DD28" s="627">
        <v>6110219</v>
      </c>
      <c r="DE28" s="622"/>
      <c r="DF28" s="622"/>
      <c r="DG28" s="622"/>
      <c r="DH28" s="622"/>
      <c r="DI28" s="622"/>
      <c r="DJ28" s="622"/>
      <c r="DK28" s="623"/>
      <c r="DL28" s="627">
        <v>5237527</v>
      </c>
      <c r="DM28" s="622"/>
      <c r="DN28" s="622"/>
      <c r="DO28" s="622"/>
      <c r="DP28" s="622"/>
      <c r="DQ28" s="622"/>
      <c r="DR28" s="622"/>
      <c r="DS28" s="622"/>
      <c r="DT28" s="622"/>
      <c r="DU28" s="622"/>
      <c r="DV28" s="623"/>
      <c r="DW28" s="624">
        <v>16.399999999999999</v>
      </c>
      <c r="DX28" s="636"/>
      <c r="DY28" s="636"/>
      <c r="DZ28" s="636"/>
      <c r="EA28" s="636"/>
      <c r="EB28" s="636"/>
      <c r="EC28" s="648"/>
    </row>
    <row r="29" spans="2:133" ht="11.25" customHeight="1" x14ac:dyDescent="0.15">
      <c r="B29" s="618" t="s">
        <v>312</v>
      </c>
      <c r="C29" s="619"/>
      <c r="D29" s="619"/>
      <c r="E29" s="619"/>
      <c r="F29" s="619"/>
      <c r="G29" s="619"/>
      <c r="H29" s="619"/>
      <c r="I29" s="619"/>
      <c r="J29" s="619"/>
      <c r="K29" s="619"/>
      <c r="L29" s="619"/>
      <c r="M29" s="619"/>
      <c r="N29" s="619"/>
      <c r="O29" s="619"/>
      <c r="P29" s="619"/>
      <c r="Q29" s="620"/>
      <c r="R29" s="621">
        <v>181089</v>
      </c>
      <c r="S29" s="622"/>
      <c r="T29" s="622"/>
      <c r="U29" s="622"/>
      <c r="V29" s="622"/>
      <c r="W29" s="622"/>
      <c r="X29" s="622"/>
      <c r="Y29" s="623"/>
      <c r="Z29" s="659">
        <v>0.3</v>
      </c>
      <c r="AA29" s="659"/>
      <c r="AB29" s="659"/>
      <c r="AC29" s="659"/>
      <c r="AD29" s="660" t="s">
        <v>141</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313</v>
      </c>
      <c r="CE29" s="641"/>
      <c r="CF29" s="618" t="s">
        <v>314</v>
      </c>
      <c r="CG29" s="619"/>
      <c r="CH29" s="619"/>
      <c r="CI29" s="619"/>
      <c r="CJ29" s="619"/>
      <c r="CK29" s="619"/>
      <c r="CL29" s="619"/>
      <c r="CM29" s="619"/>
      <c r="CN29" s="619"/>
      <c r="CO29" s="619"/>
      <c r="CP29" s="619"/>
      <c r="CQ29" s="620"/>
      <c r="CR29" s="621">
        <v>6375287</v>
      </c>
      <c r="CS29" s="634"/>
      <c r="CT29" s="634"/>
      <c r="CU29" s="634"/>
      <c r="CV29" s="634"/>
      <c r="CW29" s="634"/>
      <c r="CX29" s="634"/>
      <c r="CY29" s="635"/>
      <c r="CZ29" s="624">
        <v>11.4</v>
      </c>
      <c r="DA29" s="636"/>
      <c r="DB29" s="636"/>
      <c r="DC29" s="637"/>
      <c r="DD29" s="627">
        <v>6110133</v>
      </c>
      <c r="DE29" s="634"/>
      <c r="DF29" s="634"/>
      <c r="DG29" s="634"/>
      <c r="DH29" s="634"/>
      <c r="DI29" s="634"/>
      <c r="DJ29" s="634"/>
      <c r="DK29" s="635"/>
      <c r="DL29" s="627">
        <v>5237441</v>
      </c>
      <c r="DM29" s="634"/>
      <c r="DN29" s="634"/>
      <c r="DO29" s="634"/>
      <c r="DP29" s="634"/>
      <c r="DQ29" s="634"/>
      <c r="DR29" s="634"/>
      <c r="DS29" s="634"/>
      <c r="DT29" s="634"/>
      <c r="DU29" s="634"/>
      <c r="DV29" s="635"/>
      <c r="DW29" s="624">
        <v>16.399999999999999</v>
      </c>
      <c r="DX29" s="636"/>
      <c r="DY29" s="636"/>
      <c r="DZ29" s="636"/>
      <c r="EA29" s="636"/>
      <c r="EB29" s="636"/>
      <c r="EC29" s="648"/>
    </row>
    <row r="30" spans="2:133" ht="11.25" customHeight="1" x14ac:dyDescent="0.15">
      <c r="B30" s="618" t="s">
        <v>315</v>
      </c>
      <c r="C30" s="619"/>
      <c r="D30" s="619"/>
      <c r="E30" s="619"/>
      <c r="F30" s="619"/>
      <c r="G30" s="619"/>
      <c r="H30" s="619"/>
      <c r="I30" s="619"/>
      <c r="J30" s="619"/>
      <c r="K30" s="619"/>
      <c r="L30" s="619"/>
      <c r="M30" s="619"/>
      <c r="N30" s="619"/>
      <c r="O30" s="619"/>
      <c r="P30" s="619"/>
      <c r="Q30" s="620"/>
      <c r="R30" s="621">
        <v>12278563</v>
      </c>
      <c r="S30" s="622"/>
      <c r="T30" s="622"/>
      <c r="U30" s="622"/>
      <c r="V30" s="622"/>
      <c r="W30" s="622"/>
      <c r="X30" s="622"/>
      <c r="Y30" s="623"/>
      <c r="Z30" s="659">
        <v>20.9</v>
      </c>
      <c r="AA30" s="659"/>
      <c r="AB30" s="659"/>
      <c r="AC30" s="659"/>
      <c r="AD30" s="660" t="s">
        <v>247</v>
      </c>
      <c r="AE30" s="660"/>
      <c r="AF30" s="660"/>
      <c r="AG30" s="660"/>
      <c r="AH30" s="660"/>
      <c r="AI30" s="660"/>
      <c r="AJ30" s="660"/>
      <c r="AK30" s="660"/>
      <c r="AL30" s="624" t="s">
        <v>250</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316</v>
      </c>
      <c r="BH30" s="691"/>
      <c r="BI30" s="691"/>
      <c r="BJ30" s="691"/>
      <c r="BK30" s="691"/>
      <c r="BL30" s="691"/>
      <c r="BM30" s="691"/>
      <c r="BN30" s="691"/>
      <c r="BO30" s="691"/>
      <c r="BP30" s="691"/>
      <c r="BQ30" s="692"/>
      <c r="BR30" s="673" t="s">
        <v>317</v>
      </c>
      <c r="BS30" s="691"/>
      <c r="BT30" s="691"/>
      <c r="BU30" s="691"/>
      <c r="BV30" s="691"/>
      <c r="BW30" s="691"/>
      <c r="BX30" s="691"/>
      <c r="BY30" s="691"/>
      <c r="BZ30" s="691"/>
      <c r="CA30" s="691"/>
      <c r="CB30" s="692"/>
      <c r="CD30" s="642"/>
      <c r="CE30" s="643"/>
      <c r="CF30" s="618" t="s">
        <v>318</v>
      </c>
      <c r="CG30" s="619"/>
      <c r="CH30" s="619"/>
      <c r="CI30" s="619"/>
      <c r="CJ30" s="619"/>
      <c r="CK30" s="619"/>
      <c r="CL30" s="619"/>
      <c r="CM30" s="619"/>
      <c r="CN30" s="619"/>
      <c r="CO30" s="619"/>
      <c r="CP30" s="619"/>
      <c r="CQ30" s="620"/>
      <c r="CR30" s="621">
        <v>6146962</v>
      </c>
      <c r="CS30" s="622"/>
      <c r="CT30" s="622"/>
      <c r="CU30" s="622"/>
      <c r="CV30" s="622"/>
      <c r="CW30" s="622"/>
      <c r="CX30" s="622"/>
      <c r="CY30" s="623"/>
      <c r="CZ30" s="624">
        <v>11</v>
      </c>
      <c r="DA30" s="636"/>
      <c r="DB30" s="636"/>
      <c r="DC30" s="637"/>
      <c r="DD30" s="627">
        <v>5900326</v>
      </c>
      <c r="DE30" s="622"/>
      <c r="DF30" s="622"/>
      <c r="DG30" s="622"/>
      <c r="DH30" s="622"/>
      <c r="DI30" s="622"/>
      <c r="DJ30" s="622"/>
      <c r="DK30" s="623"/>
      <c r="DL30" s="627">
        <v>5027634</v>
      </c>
      <c r="DM30" s="622"/>
      <c r="DN30" s="622"/>
      <c r="DO30" s="622"/>
      <c r="DP30" s="622"/>
      <c r="DQ30" s="622"/>
      <c r="DR30" s="622"/>
      <c r="DS30" s="622"/>
      <c r="DT30" s="622"/>
      <c r="DU30" s="622"/>
      <c r="DV30" s="623"/>
      <c r="DW30" s="624">
        <v>15.7</v>
      </c>
      <c r="DX30" s="636"/>
      <c r="DY30" s="636"/>
      <c r="DZ30" s="636"/>
      <c r="EA30" s="636"/>
      <c r="EB30" s="636"/>
      <c r="EC30" s="648"/>
    </row>
    <row r="31" spans="2:133" ht="11.25" customHeight="1" x14ac:dyDescent="0.15">
      <c r="B31" s="688" t="s">
        <v>319</v>
      </c>
      <c r="C31" s="689"/>
      <c r="D31" s="689"/>
      <c r="E31" s="689"/>
      <c r="F31" s="689"/>
      <c r="G31" s="689"/>
      <c r="H31" s="689"/>
      <c r="I31" s="689"/>
      <c r="J31" s="689"/>
      <c r="K31" s="689"/>
      <c r="L31" s="689"/>
      <c r="M31" s="689"/>
      <c r="N31" s="689"/>
      <c r="O31" s="689"/>
      <c r="P31" s="689"/>
      <c r="Q31" s="690"/>
      <c r="R31" s="621">
        <v>1146</v>
      </c>
      <c r="S31" s="622"/>
      <c r="T31" s="622"/>
      <c r="U31" s="622"/>
      <c r="V31" s="622"/>
      <c r="W31" s="622"/>
      <c r="X31" s="622"/>
      <c r="Y31" s="623"/>
      <c r="Z31" s="659">
        <v>0</v>
      </c>
      <c r="AA31" s="659"/>
      <c r="AB31" s="659"/>
      <c r="AC31" s="659"/>
      <c r="AD31" s="660">
        <v>1146</v>
      </c>
      <c r="AE31" s="660"/>
      <c r="AF31" s="660"/>
      <c r="AG31" s="660"/>
      <c r="AH31" s="660"/>
      <c r="AI31" s="660"/>
      <c r="AJ31" s="660"/>
      <c r="AK31" s="660"/>
      <c r="AL31" s="624">
        <v>0</v>
      </c>
      <c r="AM31" s="625"/>
      <c r="AN31" s="625"/>
      <c r="AO31" s="661"/>
      <c r="AP31" s="693" t="s">
        <v>320</v>
      </c>
      <c r="AQ31" s="694"/>
      <c r="AR31" s="694"/>
      <c r="AS31" s="694"/>
      <c r="AT31" s="695" t="s">
        <v>321</v>
      </c>
      <c r="AU31" s="218"/>
      <c r="AV31" s="218"/>
      <c r="AW31" s="218"/>
      <c r="AX31" s="679" t="s">
        <v>192</v>
      </c>
      <c r="AY31" s="680"/>
      <c r="AZ31" s="680"/>
      <c r="BA31" s="680"/>
      <c r="BB31" s="680"/>
      <c r="BC31" s="680"/>
      <c r="BD31" s="680"/>
      <c r="BE31" s="680"/>
      <c r="BF31" s="681"/>
      <c r="BG31" s="683">
        <v>98.9</v>
      </c>
      <c r="BH31" s="684"/>
      <c r="BI31" s="684"/>
      <c r="BJ31" s="684"/>
      <c r="BK31" s="684"/>
      <c r="BL31" s="684"/>
      <c r="BM31" s="685">
        <v>97.2</v>
      </c>
      <c r="BN31" s="684"/>
      <c r="BO31" s="684"/>
      <c r="BP31" s="684"/>
      <c r="BQ31" s="686"/>
      <c r="BR31" s="683">
        <v>99</v>
      </c>
      <c r="BS31" s="684"/>
      <c r="BT31" s="684"/>
      <c r="BU31" s="684"/>
      <c r="BV31" s="684"/>
      <c r="BW31" s="684"/>
      <c r="BX31" s="685">
        <v>97.3</v>
      </c>
      <c r="BY31" s="684"/>
      <c r="BZ31" s="684"/>
      <c r="CA31" s="684"/>
      <c r="CB31" s="686"/>
      <c r="CD31" s="642"/>
      <c r="CE31" s="643"/>
      <c r="CF31" s="618" t="s">
        <v>322</v>
      </c>
      <c r="CG31" s="619"/>
      <c r="CH31" s="619"/>
      <c r="CI31" s="619"/>
      <c r="CJ31" s="619"/>
      <c r="CK31" s="619"/>
      <c r="CL31" s="619"/>
      <c r="CM31" s="619"/>
      <c r="CN31" s="619"/>
      <c r="CO31" s="619"/>
      <c r="CP31" s="619"/>
      <c r="CQ31" s="620"/>
      <c r="CR31" s="621">
        <v>228325</v>
      </c>
      <c r="CS31" s="634"/>
      <c r="CT31" s="634"/>
      <c r="CU31" s="634"/>
      <c r="CV31" s="634"/>
      <c r="CW31" s="634"/>
      <c r="CX31" s="634"/>
      <c r="CY31" s="635"/>
      <c r="CZ31" s="624">
        <v>0.4</v>
      </c>
      <c r="DA31" s="636"/>
      <c r="DB31" s="636"/>
      <c r="DC31" s="637"/>
      <c r="DD31" s="627">
        <v>209807</v>
      </c>
      <c r="DE31" s="634"/>
      <c r="DF31" s="634"/>
      <c r="DG31" s="634"/>
      <c r="DH31" s="634"/>
      <c r="DI31" s="634"/>
      <c r="DJ31" s="634"/>
      <c r="DK31" s="635"/>
      <c r="DL31" s="627">
        <v>209807</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323</v>
      </c>
      <c r="C32" s="619"/>
      <c r="D32" s="619"/>
      <c r="E32" s="619"/>
      <c r="F32" s="619"/>
      <c r="G32" s="619"/>
      <c r="H32" s="619"/>
      <c r="I32" s="619"/>
      <c r="J32" s="619"/>
      <c r="K32" s="619"/>
      <c r="L32" s="619"/>
      <c r="M32" s="619"/>
      <c r="N32" s="619"/>
      <c r="O32" s="619"/>
      <c r="P32" s="619"/>
      <c r="Q32" s="620"/>
      <c r="R32" s="621">
        <v>4272559</v>
      </c>
      <c r="S32" s="622"/>
      <c r="T32" s="622"/>
      <c r="U32" s="622"/>
      <c r="V32" s="622"/>
      <c r="W32" s="622"/>
      <c r="X32" s="622"/>
      <c r="Y32" s="623"/>
      <c r="Z32" s="659">
        <v>7.3</v>
      </c>
      <c r="AA32" s="659"/>
      <c r="AB32" s="659"/>
      <c r="AC32" s="659"/>
      <c r="AD32" s="660" t="s">
        <v>267</v>
      </c>
      <c r="AE32" s="660"/>
      <c r="AF32" s="660"/>
      <c r="AG32" s="660"/>
      <c r="AH32" s="660"/>
      <c r="AI32" s="660"/>
      <c r="AJ32" s="660"/>
      <c r="AK32" s="660"/>
      <c r="AL32" s="624" t="s">
        <v>250</v>
      </c>
      <c r="AM32" s="625"/>
      <c r="AN32" s="625"/>
      <c r="AO32" s="661"/>
      <c r="AP32" s="662"/>
      <c r="AQ32" s="663"/>
      <c r="AR32" s="663"/>
      <c r="AS32" s="663"/>
      <c r="AT32" s="696"/>
      <c r="AU32" s="214" t="s">
        <v>324</v>
      </c>
      <c r="AX32" s="618" t="s">
        <v>325</v>
      </c>
      <c r="AY32" s="619"/>
      <c r="AZ32" s="619"/>
      <c r="BA32" s="619"/>
      <c r="BB32" s="619"/>
      <c r="BC32" s="619"/>
      <c r="BD32" s="619"/>
      <c r="BE32" s="619"/>
      <c r="BF32" s="620"/>
      <c r="BG32" s="687">
        <v>98.7</v>
      </c>
      <c r="BH32" s="634"/>
      <c r="BI32" s="634"/>
      <c r="BJ32" s="634"/>
      <c r="BK32" s="634"/>
      <c r="BL32" s="634"/>
      <c r="BM32" s="625">
        <v>96.5</v>
      </c>
      <c r="BN32" s="634"/>
      <c r="BO32" s="634"/>
      <c r="BP32" s="634"/>
      <c r="BQ32" s="657"/>
      <c r="BR32" s="687">
        <v>98.9</v>
      </c>
      <c r="BS32" s="634"/>
      <c r="BT32" s="634"/>
      <c r="BU32" s="634"/>
      <c r="BV32" s="634"/>
      <c r="BW32" s="634"/>
      <c r="BX32" s="625">
        <v>96.8</v>
      </c>
      <c r="BY32" s="634"/>
      <c r="BZ32" s="634"/>
      <c r="CA32" s="634"/>
      <c r="CB32" s="657"/>
      <c r="CD32" s="644"/>
      <c r="CE32" s="645"/>
      <c r="CF32" s="618" t="s">
        <v>326</v>
      </c>
      <c r="CG32" s="619"/>
      <c r="CH32" s="619"/>
      <c r="CI32" s="619"/>
      <c r="CJ32" s="619"/>
      <c r="CK32" s="619"/>
      <c r="CL32" s="619"/>
      <c r="CM32" s="619"/>
      <c r="CN32" s="619"/>
      <c r="CO32" s="619"/>
      <c r="CP32" s="619"/>
      <c r="CQ32" s="620"/>
      <c r="CR32" s="621">
        <v>86</v>
      </c>
      <c r="CS32" s="622"/>
      <c r="CT32" s="622"/>
      <c r="CU32" s="622"/>
      <c r="CV32" s="622"/>
      <c r="CW32" s="622"/>
      <c r="CX32" s="622"/>
      <c r="CY32" s="623"/>
      <c r="CZ32" s="624">
        <v>0</v>
      </c>
      <c r="DA32" s="636"/>
      <c r="DB32" s="636"/>
      <c r="DC32" s="637"/>
      <c r="DD32" s="627">
        <v>86</v>
      </c>
      <c r="DE32" s="622"/>
      <c r="DF32" s="622"/>
      <c r="DG32" s="622"/>
      <c r="DH32" s="622"/>
      <c r="DI32" s="622"/>
      <c r="DJ32" s="622"/>
      <c r="DK32" s="623"/>
      <c r="DL32" s="627">
        <v>86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327</v>
      </c>
      <c r="C33" s="619"/>
      <c r="D33" s="619"/>
      <c r="E33" s="619"/>
      <c r="F33" s="619"/>
      <c r="G33" s="619"/>
      <c r="H33" s="619"/>
      <c r="I33" s="619"/>
      <c r="J33" s="619"/>
      <c r="K33" s="619"/>
      <c r="L33" s="619"/>
      <c r="M33" s="619"/>
      <c r="N33" s="619"/>
      <c r="O33" s="619"/>
      <c r="P33" s="619"/>
      <c r="Q33" s="620"/>
      <c r="R33" s="621">
        <v>71135</v>
      </c>
      <c r="S33" s="622"/>
      <c r="T33" s="622"/>
      <c r="U33" s="622"/>
      <c r="V33" s="622"/>
      <c r="W33" s="622"/>
      <c r="X33" s="622"/>
      <c r="Y33" s="623"/>
      <c r="Z33" s="659">
        <v>0.1</v>
      </c>
      <c r="AA33" s="659"/>
      <c r="AB33" s="659"/>
      <c r="AC33" s="659"/>
      <c r="AD33" s="660" t="s">
        <v>250</v>
      </c>
      <c r="AE33" s="660"/>
      <c r="AF33" s="660"/>
      <c r="AG33" s="660"/>
      <c r="AH33" s="660"/>
      <c r="AI33" s="660"/>
      <c r="AJ33" s="660"/>
      <c r="AK33" s="660"/>
      <c r="AL33" s="624" t="s">
        <v>131</v>
      </c>
      <c r="AM33" s="625"/>
      <c r="AN33" s="625"/>
      <c r="AO33" s="661"/>
      <c r="AP33" s="664"/>
      <c r="AQ33" s="665"/>
      <c r="AR33" s="665"/>
      <c r="AS33" s="665"/>
      <c r="AT33" s="697"/>
      <c r="AU33" s="219"/>
      <c r="AV33" s="219"/>
      <c r="AW33" s="219"/>
      <c r="AX33" s="602" t="s">
        <v>328</v>
      </c>
      <c r="AY33" s="603"/>
      <c r="AZ33" s="603"/>
      <c r="BA33" s="603"/>
      <c r="BB33" s="603"/>
      <c r="BC33" s="603"/>
      <c r="BD33" s="603"/>
      <c r="BE33" s="603"/>
      <c r="BF33" s="604"/>
      <c r="BG33" s="682">
        <v>99</v>
      </c>
      <c r="BH33" s="606"/>
      <c r="BI33" s="606"/>
      <c r="BJ33" s="606"/>
      <c r="BK33" s="606"/>
      <c r="BL33" s="606"/>
      <c r="BM33" s="652">
        <v>97.6</v>
      </c>
      <c r="BN33" s="606"/>
      <c r="BO33" s="606"/>
      <c r="BP33" s="606"/>
      <c r="BQ33" s="669"/>
      <c r="BR33" s="682">
        <v>99</v>
      </c>
      <c r="BS33" s="606"/>
      <c r="BT33" s="606"/>
      <c r="BU33" s="606"/>
      <c r="BV33" s="606"/>
      <c r="BW33" s="606"/>
      <c r="BX33" s="652">
        <v>97.7</v>
      </c>
      <c r="BY33" s="606"/>
      <c r="BZ33" s="606"/>
      <c r="CA33" s="606"/>
      <c r="CB33" s="669"/>
      <c r="CD33" s="618" t="s">
        <v>329</v>
      </c>
      <c r="CE33" s="619"/>
      <c r="CF33" s="619"/>
      <c r="CG33" s="619"/>
      <c r="CH33" s="619"/>
      <c r="CI33" s="619"/>
      <c r="CJ33" s="619"/>
      <c r="CK33" s="619"/>
      <c r="CL33" s="619"/>
      <c r="CM33" s="619"/>
      <c r="CN33" s="619"/>
      <c r="CO33" s="619"/>
      <c r="CP33" s="619"/>
      <c r="CQ33" s="620"/>
      <c r="CR33" s="621">
        <v>23415754</v>
      </c>
      <c r="CS33" s="634"/>
      <c r="CT33" s="634"/>
      <c r="CU33" s="634"/>
      <c r="CV33" s="634"/>
      <c r="CW33" s="634"/>
      <c r="CX33" s="634"/>
      <c r="CY33" s="635"/>
      <c r="CZ33" s="624">
        <v>42</v>
      </c>
      <c r="DA33" s="636"/>
      <c r="DB33" s="636"/>
      <c r="DC33" s="637"/>
      <c r="DD33" s="627">
        <v>18578916</v>
      </c>
      <c r="DE33" s="634"/>
      <c r="DF33" s="634"/>
      <c r="DG33" s="634"/>
      <c r="DH33" s="634"/>
      <c r="DI33" s="634"/>
      <c r="DJ33" s="634"/>
      <c r="DK33" s="635"/>
      <c r="DL33" s="627">
        <v>13224035</v>
      </c>
      <c r="DM33" s="634"/>
      <c r="DN33" s="634"/>
      <c r="DO33" s="634"/>
      <c r="DP33" s="634"/>
      <c r="DQ33" s="634"/>
      <c r="DR33" s="634"/>
      <c r="DS33" s="634"/>
      <c r="DT33" s="634"/>
      <c r="DU33" s="634"/>
      <c r="DV33" s="635"/>
      <c r="DW33" s="624">
        <v>41.3</v>
      </c>
      <c r="DX33" s="636"/>
      <c r="DY33" s="636"/>
      <c r="DZ33" s="636"/>
      <c r="EA33" s="636"/>
      <c r="EB33" s="636"/>
      <c r="EC33" s="648"/>
    </row>
    <row r="34" spans="2:133" ht="11.25" customHeight="1" x14ac:dyDescent="0.15">
      <c r="B34" s="618" t="s">
        <v>330</v>
      </c>
      <c r="C34" s="619"/>
      <c r="D34" s="619"/>
      <c r="E34" s="619"/>
      <c r="F34" s="619"/>
      <c r="G34" s="619"/>
      <c r="H34" s="619"/>
      <c r="I34" s="619"/>
      <c r="J34" s="619"/>
      <c r="K34" s="619"/>
      <c r="L34" s="619"/>
      <c r="M34" s="619"/>
      <c r="N34" s="619"/>
      <c r="O34" s="619"/>
      <c r="P34" s="619"/>
      <c r="Q34" s="620"/>
      <c r="R34" s="621">
        <v>306588</v>
      </c>
      <c r="S34" s="622"/>
      <c r="T34" s="622"/>
      <c r="U34" s="622"/>
      <c r="V34" s="622"/>
      <c r="W34" s="622"/>
      <c r="X34" s="622"/>
      <c r="Y34" s="623"/>
      <c r="Z34" s="659">
        <v>0.5</v>
      </c>
      <c r="AA34" s="659"/>
      <c r="AB34" s="659"/>
      <c r="AC34" s="659"/>
      <c r="AD34" s="660" t="s">
        <v>131</v>
      </c>
      <c r="AE34" s="660"/>
      <c r="AF34" s="660"/>
      <c r="AG34" s="660"/>
      <c r="AH34" s="660"/>
      <c r="AI34" s="660"/>
      <c r="AJ34" s="660"/>
      <c r="AK34" s="660"/>
      <c r="AL34" s="624" t="s">
        <v>275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8059043</v>
      </c>
      <c r="CS34" s="622"/>
      <c r="CT34" s="622"/>
      <c r="CU34" s="622"/>
      <c r="CV34" s="622"/>
      <c r="CW34" s="622"/>
      <c r="CX34" s="622"/>
      <c r="CY34" s="623"/>
      <c r="CZ34" s="624">
        <v>14.4</v>
      </c>
      <c r="DA34" s="636"/>
      <c r="DB34" s="636"/>
      <c r="DC34" s="637"/>
      <c r="DD34" s="627">
        <v>5807567</v>
      </c>
      <c r="DE34" s="622"/>
      <c r="DF34" s="622"/>
      <c r="DG34" s="622"/>
      <c r="DH34" s="622"/>
      <c r="DI34" s="622"/>
      <c r="DJ34" s="622"/>
      <c r="DK34" s="623"/>
      <c r="DL34" s="627">
        <v>5138958</v>
      </c>
      <c r="DM34" s="622"/>
      <c r="DN34" s="622"/>
      <c r="DO34" s="622"/>
      <c r="DP34" s="622"/>
      <c r="DQ34" s="622"/>
      <c r="DR34" s="622"/>
      <c r="DS34" s="622"/>
      <c r="DT34" s="622"/>
      <c r="DU34" s="622"/>
      <c r="DV34" s="623"/>
      <c r="DW34" s="624">
        <v>16.100000000000001</v>
      </c>
      <c r="DX34" s="636"/>
      <c r="DY34" s="636"/>
      <c r="DZ34" s="636"/>
      <c r="EA34" s="636"/>
      <c r="EB34" s="636"/>
      <c r="EC34" s="648"/>
    </row>
    <row r="35" spans="2:133" ht="11.25" customHeight="1" x14ac:dyDescent="0.15">
      <c r="B35" s="618" t="s">
        <v>332</v>
      </c>
      <c r="C35" s="619"/>
      <c r="D35" s="619"/>
      <c r="E35" s="619"/>
      <c r="F35" s="619"/>
      <c r="G35" s="619"/>
      <c r="H35" s="619"/>
      <c r="I35" s="619"/>
      <c r="J35" s="619"/>
      <c r="K35" s="619"/>
      <c r="L35" s="619"/>
      <c r="M35" s="619"/>
      <c r="N35" s="619"/>
      <c r="O35" s="619"/>
      <c r="P35" s="619"/>
      <c r="Q35" s="620"/>
      <c r="R35" s="621">
        <v>685898</v>
      </c>
      <c r="S35" s="622"/>
      <c r="T35" s="622"/>
      <c r="U35" s="622"/>
      <c r="V35" s="622"/>
      <c r="W35" s="622"/>
      <c r="X35" s="622"/>
      <c r="Y35" s="623"/>
      <c r="Z35" s="659">
        <v>1.2</v>
      </c>
      <c r="AA35" s="659"/>
      <c r="AB35" s="659"/>
      <c r="AC35" s="659"/>
      <c r="AD35" s="660" t="s">
        <v>131</v>
      </c>
      <c r="AE35" s="660"/>
      <c r="AF35" s="660"/>
      <c r="AG35" s="660"/>
      <c r="AH35" s="660"/>
      <c r="AI35" s="660"/>
      <c r="AJ35" s="660"/>
      <c r="AK35" s="660"/>
      <c r="AL35" s="624" t="s">
        <v>141</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488982</v>
      </c>
      <c r="CS35" s="634"/>
      <c r="CT35" s="634"/>
      <c r="CU35" s="634"/>
      <c r="CV35" s="634"/>
      <c r="CW35" s="634"/>
      <c r="CX35" s="634"/>
      <c r="CY35" s="635"/>
      <c r="CZ35" s="624">
        <v>0.9</v>
      </c>
      <c r="DA35" s="636"/>
      <c r="DB35" s="636"/>
      <c r="DC35" s="637"/>
      <c r="DD35" s="627">
        <v>447129</v>
      </c>
      <c r="DE35" s="634"/>
      <c r="DF35" s="634"/>
      <c r="DG35" s="634"/>
      <c r="DH35" s="634"/>
      <c r="DI35" s="634"/>
      <c r="DJ35" s="634"/>
      <c r="DK35" s="635"/>
      <c r="DL35" s="627">
        <v>378120</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15">
      <c r="B36" s="618" t="s">
        <v>336</v>
      </c>
      <c r="C36" s="619"/>
      <c r="D36" s="619"/>
      <c r="E36" s="619"/>
      <c r="F36" s="619"/>
      <c r="G36" s="619"/>
      <c r="H36" s="619"/>
      <c r="I36" s="619"/>
      <c r="J36" s="619"/>
      <c r="K36" s="619"/>
      <c r="L36" s="619"/>
      <c r="M36" s="619"/>
      <c r="N36" s="619"/>
      <c r="O36" s="619"/>
      <c r="P36" s="619"/>
      <c r="Q36" s="620"/>
      <c r="R36" s="621">
        <v>3864446</v>
      </c>
      <c r="S36" s="622"/>
      <c r="T36" s="622"/>
      <c r="U36" s="622"/>
      <c r="V36" s="622"/>
      <c r="W36" s="622"/>
      <c r="X36" s="622"/>
      <c r="Y36" s="623"/>
      <c r="Z36" s="659">
        <v>6.6</v>
      </c>
      <c r="AA36" s="659"/>
      <c r="AB36" s="659"/>
      <c r="AC36" s="659"/>
      <c r="AD36" s="660" t="s">
        <v>275</v>
      </c>
      <c r="AE36" s="660"/>
      <c r="AF36" s="660"/>
      <c r="AG36" s="660"/>
      <c r="AH36" s="660"/>
      <c r="AI36" s="660"/>
      <c r="AJ36" s="660"/>
      <c r="AK36" s="660"/>
      <c r="AL36" s="624" t="s">
        <v>250</v>
      </c>
      <c r="AM36" s="625"/>
      <c r="AN36" s="625"/>
      <c r="AO36" s="661"/>
      <c r="AP36" s="222"/>
      <c r="AQ36" s="670" t="s">
        <v>337</v>
      </c>
      <c r="AR36" s="671"/>
      <c r="AS36" s="671"/>
      <c r="AT36" s="671"/>
      <c r="AU36" s="671"/>
      <c r="AV36" s="671"/>
      <c r="AW36" s="671"/>
      <c r="AX36" s="671"/>
      <c r="AY36" s="672"/>
      <c r="AZ36" s="676">
        <v>6206155</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1</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7437390</v>
      </c>
      <c r="CS36" s="622"/>
      <c r="CT36" s="622"/>
      <c r="CU36" s="622"/>
      <c r="CV36" s="622"/>
      <c r="CW36" s="622"/>
      <c r="CX36" s="622"/>
      <c r="CY36" s="623"/>
      <c r="CZ36" s="624">
        <v>13.3</v>
      </c>
      <c r="DA36" s="636"/>
      <c r="DB36" s="636"/>
      <c r="DC36" s="637"/>
      <c r="DD36" s="627">
        <v>6030246</v>
      </c>
      <c r="DE36" s="622"/>
      <c r="DF36" s="622"/>
      <c r="DG36" s="622"/>
      <c r="DH36" s="622"/>
      <c r="DI36" s="622"/>
      <c r="DJ36" s="622"/>
      <c r="DK36" s="623"/>
      <c r="DL36" s="627">
        <v>4407639</v>
      </c>
      <c r="DM36" s="622"/>
      <c r="DN36" s="622"/>
      <c r="DO36" s="622"/>
      <c r="DP36" s="622"/>
      <c r="DQ36" s="622"/>
      <c r="DR36" s="622"/>
      <c r="DS36" s="622"/>
      <c r="DT36" s="622"/>
      <c r="DU36" s="622"/>
      <c r="DV36" s="623"/>
      <c r="DW36" s="624">
        <v>13.8</v>
      </c>
      <c r="DX36" s="636"/>
      <c r="DY36" s="636"/>
      <c r="DZ36" s="636"/>
      <c r="EA36" s="636"/>
      <c r="EB36" s="636"/>
      <c r="EC36" s="648"/>
    </row>
    <row r="37" spans="2:133" ht="11.25" customHeight="1" x14ac:dyDescent="0.15">
      <c r="B37" s="618" t="s">
        <v>340</v>
      </c>
      <c r="C37" s="619"/>
      <c r="D37" s="619"/>
      <c r="E37" s="619"/>
      <c r="F37" s="619"/>
      <c r="G37" s="619"/>
      <c r="H37" s="619"/>
      <c r="I37" s="619"/>
      <c r="J37" s="619"/>
      <c r="K37" s="619"/>
      <c r="L37" s="619"/>
      <c r="M37" s="619"/>
      <c r="N37" s="619"/>
      <c r="O37" s="619"/>
      <c r="P37" s="619"/>
      <c r="Q37" s="620"/>
      <c r="R37" s="621">
        <v>1811507</v>
      </c>
      <c r="S37" s="622"/>
      <c r="T37" s="622"/>
      <c r="U37" s="622"/>
      <c r="V37" s="622"/>
      <c r="W37" s="622"/>
      <c r="X37" s="622"/>
      <c r="Y37" s="623"/>
      <c r="Z37" s="659">
        <v>3.1</v>
      </c>
      <c r="AA37" s="659"/>
      <c r="AB37" s="659"/>
      <c r="AC37" s="659"/>
      <c r="AD37" s="660">
        <v>85</v>
      </c>
      <c r="AE37" s="660"/>
      <c r="AF37" s="660"/>
      <c r="AG37" s="660"/>
      <c r="AH37" s="660"/>
      <c r="AI37" s="660"/>
      <c r="AJ37" s="660"/>
      <c r="AK37" s="660"/>
      <c r="AL37" s="624">
        <v>0</v>
      </c>
      <c r="AM37" s="625"/>
      <c r="AN37" s="625"/>
      <c r="AO37" s="661"/>
      <c r="AQ37" s="654" t="s">
        <v>341</v>
      </c>
      <c r="AR37" s="655"/>
      <c r="AS37" s="655"/>
      <c r="AT37" s="655"/>
      <c r="AU37" s="655"/>
      <c r="AV37" s="655"/>
      <c r="AW37" s="655"/>
      <c r="AX37" s="655"/>
      <c r="AY37" s="656"/>
      <c r="AZ37" s="621">
        <v>1479699</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-141186</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2841834</v>
      </c>
      <c r="CS37" s="634"/>
      <c r="CT37" s="634"/>
      <c r="CU37" s="634"/>
      <c r="CV37" s="634"/>
      <c r="CW37" s="634"/>
      <c r="CX37" s="634"/>
      <c r="CY37" s="635"/>
      <c r="CZ37" s="624">
        <v>5.0999999999999996</v>
      </c>
      <c r="DA37" s="636"/>
      <c r="DB37" s="636"/>
      <c r="DC37" s="637"/>
      <c r="DD37" s="627">
        <v>2841834</v>
      </c>
      <c r="DE37" s="634"/>
      <c r="DF37" s="634"/>
      <c r="DG37" s="634"/>
      <c r="DH37" s="634"/>
      <c r="DI37" s="634"/>
      <c r="DJ37" s="634"/>
      <c r="DK37" s="635"/>
      <c r="DL37" s="627">
        <v>2495668</v>
      </c>
      <c r="DM37" s="634"/>
      <c r="DN37" s="634"/>
      <c r="DO37" s="634"/>
      <c r="DP37" s="634"/>
      <c r="DQ37" s="634"/>
      <c r="DR37" s="634"/>
      <c r="DS37" s="634"/>
      <c r="DT37" s="634"/>
      <c r="DU37" s="634"/>
      <c r="DV37" s="635"/>
      <c r="DW37" s="624">
        <v>7.8</v>
      </c>
      <c r="DX37" s="636"/>
      <c r="DY37" s="636"/>
      <c r="DZ37" s="636"/>
      <c r="EA37" s="636"/>
      <c r="EB37" s="636"/>
      <c r="EC37" s="648"/>
    </row>
    <row r="38" spans="2:133" ht="11.25" customHeight="1" x14ac:dyDescent="0.15">
      <c r="B38" s="618" t="s">
        <v>344</v>
      </c>
      <c r="C38" s="619"/>
      <c r="D38" s="619"/>
      <c r="E38" s="619"/>
      <c r="F38" s="619"/>
      <c r="G38" s="619"/>
      <c r="H38" s="619"/>
      <c r="I38" s="619"/>
      <c r="J38" s="619"/>
      <c r="K38" s="619"/>
      <c r="L38" s="619"/>
      <c r="M38" s="619"/>
      <c r="N38" s="619"/>
      <c r="O38" s="619"/>
      <c r="P38" s="619"/>
      <c r="Q38" s="620"/>
      <c r="R38" s="621">
        <v>1745274</v>
      </c>
      <c r="S38" s="622"/>
      <c r="T38" s="622"/>
      <c r="U38" s="622"/>
      <c r="V38" s="622"/>
      <c r="W38" s="622"/>
      <c r="X38" s="622"/>
      <c r="Y38" s="623"/>
      <c r="Z38" s="659">
        <v>3</v>
      </c>
      <c r="AA38" s="659"/>
      <c r="AB38" s="659"/>
      <c r="AC38" s="659"/>
      <c r="AD38" s="660" t="s">
        <v>250</v>
      </c>
      <c r="AE38" s="660"/>
      <c r="AF38" s="660"/>
      <c r="AG38" s="660"/>
      <c r="AH38" s="660"/>
      <c r="AI38" s="660"/>
      <c r="AJ38" s="660"/>
      <c r="AK38" s="660"/>
      <c r="AL38" s="624" t="s">
        <v>250</v>
      </c>
      <c r="AM38" s="625"/>
      <c r="AN38" s="625"/>
      <c r="AO38" s="661"/>
      <c r="AQ38" s="654" t="s">
        <v>345</v>
      </c>
      <c r="AR38" s="655"/>
      <c r="AS38" s="655"/>
      <c r="AT38" s="655"/>
      <c r="AU38" s="655"/>
      <c r="AV38" s="655"/>
      <c r="AW38" s="655"/>
      <c r="AX38" s="655"/>
      <c r="AY38" s="656"/>
      <c r="AZ38" s="621">
        <v>316165</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19940</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4819990</v>
      </c>
      <c r="CS38" s="622"/>
      <c r="CT38" s="622"/>
      <c r="CU38" s="622"/>
      <c r="CV38" s="622"/>
      <c r="CW38" s="622"/>
      <c r="CX38" s="622"/>
      <c r="CY38" s="623"/>
      <c r="CZ38" s="624">
        <v>8.6</v>
      </c>
      <c r="DA38" s="636"/>
      <c r="DB38" s="636"/>
      <c r="DC38" s="637"/>
      <c r="DD38" s="627">
        <v>3903057</v>
      </c>
      <c r="DE38" s="622"/>
      <c r="DF38" s="622"/>
      <c r="DG38" s="622"/>
      <c r="DH38" s="622"/>
      <c r="DI38" s="622"/>
      <c r="DJ38" s="622"/>
      <c r="DK38" s="623"/>
      <c r="DL38" s="627">
        <v>3299318</v>
      </c>
      <c r="DM38" s="622"/>
      <c r="DN38" s="622"/>
      <c r="DO38" s="622"/>
      <c r="DP38" s="622"/>
      <c r="DQ38" s="622"/>
      <c r="DR38" s="622"/>
      <c r="DS38" s="622"/>
      <c r="DT38" s="622"/>
      <c r="DU38" s="622"/>
      <c r="DV38" s="623"/>
      <c r="DW38" s="624">
        <v>10.3</v>
      </c>
      <c r="DX38" s="636"/>
      <c r="DY38" s="636"/>
      <c r="DZ38" s="636"/>
      <c r="EA38" s="636"/>
      <c r="EB38" s="636"/>
      <c r="EC38" s="648"/>
    </row>
    <row r="39" spans="2:133" ht="11.25" customHeight="1" x14ac:dyDescent="0.15">
      <c r="B39" s="618" t="s">
        <v>348</v>
      </c>
      <c r="C39" s="619"/>
      <c r="D39" s="619"/>
      <c r="E39" s="619"/>
      <c r="F39" s="619"/>
      <c r="G39" s="619"/>
      <c r="H39" s="619"/>
      <c r="I39" s="619"/>
      <c r="J39" s="619"/>
      <c r="K39" s="619"/>
      <c r="L39" s="619"/>
      <c r="M39" s="619"/>
      <c r="N39" s="619"/>
      <c r="O39" s="619"/>
      <c r="P39" s="619"/>
      <c r="Q39" s="620"/>
      <c r="R39" s="621" t="s">
        <v>250</v>
      </c>
      <c r="S39" s="622"/>
      <c r="T39" s="622"/>
      <c r="U39" s="622"/>
      <c r="V39" s="622"/>
      <c r="W39" s="622"/>
      <c r="X39" s="622"/>
      <c r="Y39" s="623"/>
      <c r="Z39" s="659" t="s">
        <v>250</v>
      </c>
      <c r="AA39" s="659"/>
      <c r="AB39" s="659"/>
      <c r="AC39" s="659"/>
      <c r="AD39" s="660" t="s">
        <v>131</v>
      </c>
      <c r="AE39" s="660"/>
      <c r="AF39" s="660"/>
      <c r="AG39" s="660"/>
      <c r="AH39" s="660"/>
      <c r="AI39" s="660"/>
      <c r="AJ39" s="660"/>
      <c r="AK39" s="660"/>
      <c r="AL39" s="624" t="s">
        <v>250</v>
      </c>
      <c r="AM39" s="625"/>
      <c r="AN39" s="625"/>
      <c r="AO39" s="661"/>
      <c r="AQ39" s="654" t="s">
        <v>349</v>
      </c>
      <c r="AR39" s="655"/>
      <c r="AS39" s="655"/>
      <c r="AT39" s="655"/>
      <c r="AU39" s="655"/>
      <c r="AV39" s="655"/>
      <c r="AW39" s="655"/>
      <c r="AX39" s="655"/>
      <c r="AY39" s="656"/>
      <c r="AZ39" s="621" t="s">
        <v>141</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31043</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2552799</v>
      </c>
      <c r="CS39" s="634"/>
      <c r="CT39" s="634"/>
      <c r="CU39" s="634"/>
      <c r="CV39" s="634"/>
      <c r="CW39" s="634"/>
      <c r="CX39" s="634"/>
      <c r="CY39" s="635"/>
      <c r="CZ39" s="624">
        <v>4.5999999999999996</v>
      </c>
      <c r="DA39" s="636"/>
      <c r="DB39" s="636"/>
      <c r="DC39" s="637"/>
      <c r="DD39" s="627">
        <v>2374764</v>
      </c>
      <c r="DE39" s="634"/>
      <c r="DF39" s="634"/>
      <c r="DG39" s="634"/>
      <c r="DH39" s="634"/>
      <c r="DI39" s="634"/>
      <c r="DJ39" s="634"/>
      <c r="DK39" s="635"/>
      <c r="DL39" s="627" t="s">
        <v>251</v>
      </c>
      <c r="DM39" s="634"/>
      <c r="DN39" s="634"/>
      <c r="DO39" s="634"/>
      <c r="DP39" s="634"/>
      <c r="DQ39" s="634"/>
      <c r="DR39" s="634"/>
      <c r="DS39" s="634"/>
      <c r="DT39" s="634"/>
      <c r="DU39" s="634"/>
      <c r="DV39" s="635"/>
      <c r="DW39" s="624" t="s">
        <v>247</v>
      </c>
      <c r="DX39" s="636"/>
      <c r="DY39" s="636"/>
      <c r="DZ39" s="636"/>
      <c r="EA39" s="636"/>
      <c r="EB39" s="636"/>
      <c r="EC39" s="648"/>
    </row>
    <row r="40" spans="2:133" ht="11.25" customHeight="1" x14ac:dyDescent="0.15">
      <c r="B40" s="618" t="s">
        <v>352</v>
      </c>
      <c r="C40" s="619"/>
      <c r="D40" s="619"/>
      <c r="E40" s="619"/>
      <c r="F40" s="619"/>
      <c r="G40" s="619"/>
      <c r="H40" s="619"/>
      <c r="I40" s="619"/>
      <c r="J40" s="619"/>
      <c r="K40" s="619"/>
      <c r="L40" s="619"/>
      <c r="M40" s="619"/>
      <c r="N40" s="619"/>
      <c r="O40" s="619"/>
      <c r="P40" s="619"/>
      <c r="Q40" s="620"/>
      <c r="R40" s="621">
        <v>693674</v>
      </c>
      <c r="S40" s="622"/>
      <c r="T40" s="622"/>
      <c r="U40" s="622"/>
      <c r="V40" s="622"/>
      <c r="W40" s="622"/>
      <c r="X40" s="622"/>
      <c r="Y40" s="623"/>
      <c r="Z40" s="659">
        <v>1.2</v>
      </c>
      <c r="AA40" s="659"/>
      <c r="AB40" s="659"/>
      <c r="AC40" s="659"/>
      <c r="AD40" s="660" t="s">
        <v>250</v>
      </c>
      <c r="AE40" s="660"/>
      <c r="AF40" s="660"/>
      <c r="AG40" s="660"/>
      <c r="AH40" s="660"/>
      <c r="AI40" s="660"/>
      <c r="AJ40" s="660"/>
      <c r="AK40" s="660"/>
      <c r="AL40" s="624" t="s">
        <v>141</v>
      </c>
      <c r="AM40" s="625"/>
      <c r="AN40" s="625"/>
      <c r="AO40" s="661"/>
      <c r="AQ40" s="654" t="s">
        <v>353</v>
      </c>
      <c r="AR40" s="655"/>
      <c r="AS40" s="655"/>
      <c r="AT40" s="655"/>
      <c r="AU40" s="655"/>
      <c r="AV40" s="655"/>
      <c r="AW40" s="655"/>
      <c r="AX40" s="655"/>
      <c r="AY40" s="656"/>
      <c r="AZ40" s="621" t="s">
        <v>131</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93</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57550</v>
      </c>
      <c r="CS40" s="622"/>
      <c r="CT40" s="622"/>
      <c r="CU40" s="622"/>
      <c r="CV40" s="622"/>
      <c r="CW40" s="622"/>
      <c r="CX40" s="622"/>
      <c r="CY40" s="623"/>
      <c r="CZ40" s="624">
        <v>0.1</v>
      </c>
      <c r="DA40" s="636"/>
      <c r="DB40" s="636"/>
      <c r="DC40" s="637"/>
      <c r="DD40" s="627">
        <v>16153</v>
      </c>
      <c r="DE40" s="622"/>
      <c r="DF40" s="622"/>
      <c r="DG40" s="622"/>
      <c r="DH40" s="622"/>
      <c r="DI40" s="622"/>
      <c r="DJ40" s="622"/>
      <c r="DK40" s="623"/>
      <c r="DL40" s="627" t="s">
        <v>251</v>
      </c>
      <c r="DM40" s="622"/>
      <c r="DN40" s="622"/>
      <c r="DO40" s="622"/>
      <c r="DP40" s="622"/>
      <c r="DQ40" s="622"/>
      <c r="DR40" s="622"/>
      <c r="DS40" s="622"/>
      <c r="DT40" s="622"/>
      <c r="DU40" s="622"/>
      <c r="DV40" s="623"/>
      <c r="DW40" s="624" t="s">
        <v>141</v>
      </c>
      <c r="DX40" s="636"/>
      <c r="DY40" s="636"/>
      <c r="DZ40" s="636"/>
      <c r="EA40" s="636"/>
      <c r="EB40" s="636"/>
      <c r="EC40" s="648"/>
    </row>
    <row r="41" spans="2:133" ht="11.25" customHeight="1" x14ac:dyDescent="0.15">
      <c r="B41" s="602" t="s">
        <v>357</v>
      </c>
      <c r="C41" s="603"/>
      <c r="D41" s="603"/>
      <c r="E41" s="603"/>
      <c r="F41" s="603"/>
      <c r="G41" s="603"/>
      <c r="H41" s="603"/>
      <c r="I41" s="603"/>
      <c r="J41" s="603"/>
      <c r="K41" s="603"/>
      <c r="L41" s="603"/>
      <c r="M41" s="603"/>
      <c r="N41" s="603"/>
      <c r="O41" s="603"/>
      <c r="P41" s="603"/>
      <c r="Q41" s="604"/>
      <c r="R41" s="605">
        <v>58829165</v>
      </c>
      <c r="S41" s="646"/>
      <c r="T41" s="646"/>
      <c r="U41" s="646"/>
      <c r="V41" s="646"/>
      <c r="W41" s="646"/>
      <c r="X41" s="646"/>
      <c r="Y41" s="649"/>
      <c r="Z41" s="650">
        <v>100</v>
      </c>
      <c r="AA41" s="650"/>
      <c r="AB41" s="650"/>
      <c r="AC41" s="650"/>
      <c r="AD41" s="651">
        <v>31301663</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1071168</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131</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275</v>
      </c>
      <c r="CS41" s="634"/>
      <c r="CT41" s="634"/>
      <c r="CU41" s="634"/>
      <c r="CV41" s="634"/>
      <c r="CW41" s="634"/>
      <c r="CX41" s="634"/>
      <c r="CY41" s="635"/>
      <c r="CZ41" s="624" t="s">
        <v>131</v>
      </c>
      <c r="DA41" s="636"/>
      <c r="DB41" s="636"/>
      <c r="DC41" s="637"/>
      <c r="DD41" s="627" t="s">
        <v>250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361</v>
      </c>
      <c r="AR42" s="667"/>
      <c r="AS42" s="667"/>
      <c r="AT42" s="667"/>
      <c r="AU42" s="667"/>
      <c r="AV42" s="667"/>
      <c r="AW42" s="667"/>
      <c r="AX42" s="667"/>
      <c r="AY42" s="668"/>
      <c r="AZ42" s="605">
        <v>3339123</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303</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2876897</v>
      </c>
      <c r="CS42" s="634"/>
      <c r="CT42" s="634"/>
      <c r="CU42" s="634"/>
      <c r="CV42" s="634"/>
      <c r="CW42" s="634"/>
      <c r="CX42" s="634"/>
      <c r="CY42" s="635"/>
      <c r="CZ42" s="624">
        <v>5.2</v>
      </c>
      <c r="DA42" s="636"/>
      <c r="DB42" s="636"/>
      <c r="DC42" s="637"/>
      <c r="DD42" s="627">
        <v>867598</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364</v>
      </c>
      <c r="CD43" s="618" t="s">
        <v>365</v>
      </c>
      <c r="CE43" s="619"/>
      <c r="CF43" s="619"/>
      <c r="CG43" s="619"/>
      <c r="CH43" s="619"/>
      <c r="CI43" s="619"/>
      <c r="CJ43" s="619"/>
      <c r="CK43" s="619"/>
      <c r="CL43" s="619"/>
      <c r="CM43" s="619"/>
      <c r="CN43" s="619"/>
      <c r="CO43" s="619"/>
      <c r="CP43" s="619"/>
      <c r="CQ43" s="620"/>
      <c r="CR43" s="621">
        <v>153430</v>
      </c>
      <c r="CS43" s="634"/>
      <c r="CT43" s="634"/>
      <c r="CU43" s="634"/>
      <c r="CV43" s="634"/>
      <c r="CW43" s="634"/>
      <c r="CX43" s="634"/>
      <c r="CY43" s="635"/>
      <c r="CZ43" s="624">
        <v>0.3</v>
      </c>
      <c r="DA43" s="636"/>
      <c r="DB43" s="636"/>
      <c r="DC43" s="637"/>
      <c r="DD43" s="627">
        <v>153430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313</v>
      </c>
      <c r="CE44" s="641"/>
      <c r="CF44" s="618" t="s">
        <v>367</v>
      </c>
      <c r="CG44" s="619"/>
      <c r="CH44" s="619"/>
      <c r="CI44" s="619"/>
      <c r="CJ44" s="619"/>
      <c r="CK44" s="619"/>
      <c r="CL44" s="619"/>
      <c r="CM44" s="619"/>
      <c r="CN44" s="619"/>
      <c r="CO44" s="619"/>
      <c r="CP44" s="619"/>
      <c r="CQ44" s="620"/>
      <c r="CR44" s="621">
        <v>2876897</v>
      </c>
      <c r="CS44" s="622"/>
      <c r="CT44" s="622"/>
      <c r="CU44" s="622"/>
      <c r="CV44" s="622"/>
      <c r="CW44" s="622"/>
      <c r="CX44" s="622"/>
      <c r="CY44" s="623"/>
      <c r="CZ44" s="624">
        <v>5.2</v>
      </c>
      <c r="DA44" s="625"/>
      <c r="DB44" s="625"/>
      <c r="DC44" s="626"/>
      <c r="DD44" s="627">
        <v>867598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1116510</v>
      </c>
      <c r="CS45" s="634"/>
      <c r="CT45" s="634"/>
      <c r="CU45" s="634"/>
      <c r="CV45" s="634"/>
      <c r="CW45" s="634"/>
      <c r="CX45" s="634"/>
      <c r="CY45" s="635"/>
      <c r="CZ45" s="624">
        <v>2</v>
      </c>
      <c r="DA45" s="636"/>
      <c r="DB45" s="636"/>
      <c r="DC45" s="637"/>
      <c r="DD45" s="627">
        <v>130912</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370</v>
      </c>
      <c r="CG46" s="619"/>
      <c r="CH46" s="619"/>
      <c r="CI46" s="619"/>
      <c r="CJ46" s="619"/>
      <c r="CK46" s="619"/>
      <c r="CL46" s="619"/>
      <c r="CM46" s="619"/>
      <c r="CN46" s="619"/>
      <c r="CO46" s="619"/>
      <c r="CP46" s="619"/>
      <c r="CQ46" s="620"/>
      <c r="CR46" s="621">
        <v>1574576</v>
      </c>
      <c r="CS46" s="622"/>
      <c r="CT46" s="622"/>
      <c r="CU46" s="622"/>
      <c r="CV46" s="622"/>
      <c r="CW46" s="622"/>
      <c r="CX46" s="622"/>
      <c r="CY46" s="623"/>
      <c r="CZ46" s="624">
        <v>2.8</v>
      </c>
      <c r="DA46" s="625"/>
      <c r="DB46" s="625"/>
      <c r="DC46" s="626"/>
      <c r="DD46" s="627">
        <v>664379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371</v>
      </c>
      <c r="CG47" s="619"/>
      <c r="CH47" s="619"/>
      <c r="CI47" s="619"/>
      <c r="CJ47" s="619"/>
      <c r="CK47" s="619"/>
      <c r="CL47" s="619"/>
      <c r="CM47" s="619"/>
      <c r="CN47" s="619"/>
      <c r="CO47" s="619"/>
      <c r="CP47" s="619"/>
      <c r="CQ47" s="620"/>
      <c r="CR47" s="621" t="s">
        <v>251</v>
      </c>
      <c r="CS47" s="634"/>
      <c r="CT47" s="634"/>
      <c r="CU47" s="634"/>
      <c r="CV47" s="634"/>
      <c r="CW47" s="634"/>
      <c r="CX47" s="634"/>
      <c r="CY47" s="635"/>
      <c r="CZ47" s="624" t="s">
        <v>131</v>
      </c>
      <c r="DA47" s="636"/>
      <c r="DB47" s="636"/>
      <c r="DC47" s="637"/>
      <c r="DD47" s="627" t="s">
        <v>250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372</v>
      </c>
      <c r="CG48" s="619"/>
      <c r="CH48" s="619"/>
      <c r="CI48" s="619"/>
      <c r="CJ48" s="619"/>
      <c r="CK48" s="619"/>
      <c r="CL48" s="619"/>
      <c r="CM48" s="619"/>
      <c r="CN48" s="619"/>
      <c r="CO48" s="619"/>
      <c r="CP48" s="619"/>
      <c r="CQ48" s="620"/>
      <c r="CR48" s="621" t="s">
        <v>250</v>
      </c>
      <c r="CS48" s="622"/>
      <c r="CT48" s="622"/>
      <c r="CU48" s="622"/>
      <c r="CV48" s="622"/>
      <c r="CW48" s="622"/>
      <c r="CX48" s="622"/>
      <c r="CY48" s="623"/>
      <c r="CZ48" s="624" t="s">
        <v>250</v>
      </c>
      <c r="DA48" s="625"/>
      <c r="DB48" s="625"/>
      <c r="DC48" s="626"/>
      <c r="DD48" s="627" t="s">
        <v>250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373</v>
      </c>
      <c r="CE49" s="603"/>
      <c r="CF49" s="603"/>
      <c r="CG49" s="603"/>
      <c r="CH49" s="603"/>
      <c r="CI49" s="603"/>
      <c r="CJ49" s="603"/>
      <c r="CK49" s="603"/>
      <c r="CL49" s="603"/>
      <c r="CM49" s="603"/>
      <c r="CN49" s="603"/>
      <c r="CO49" s="603"/>
      <c r="CP49" s="603"/>
      <c r="CQ49" s="604"/>
      <c r="CR49" s="605">
        <v>55779166</v>
      </c>
      <c r="CS49" s="606"/>
      <c r="CT49" s="606"/>
      <c r="CU49" s="606"/>
      <c r="CV49" s="606"/>
      <c r="CW49" s="606"/>
      <c r="CX49" s="606"/>
      <c r="CY49" s="607"/>
      <c r="CZ49" s="608">
        <v>100</v>
      </c>
      <c r="DA49" s="609"/>
      <c r="DB49" s="609"/>
      <c r="DC49" s="610"/>
      <c r="DD49" s="611">
        <v>36174780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DebaKU9YaEmsAwhN2hMRETPYemsNc4QOZ509V3AklZ9C2Q0lMk6M2QPXGfcYsx+7Zrw07PTBypjFq8BRCZDGw==" saltValue="qGlP1E3YVy7IRWMyydw41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7" zoomScale="80" zoomScaleNormal="80" zoomScaleSheetLayoutView="70" workbookViewId="0">
      <selection activeCell="AK79" sqref="AK79:AO7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396</v>
      </c>
      <c r="C7" s="1048"/>
      <c r="D7" s="1048"/>
      <c r="E7" s="1048"/>
      <c r="F7" s="1048"/>
      <c r="G7" s="1048"/>
      <c r="H7" s="1048"/>
      <c r="I7" s="1048"/>
      <c r="J7" s="1048"/>
      <c r="K7" s="1048"/>
      <c r="L7" s="1048"/>
      <c r="M7" s="1048"/>
      <c r="N7" s="1048"/>
      <c r="O7" s="1048"/>
      <c r="P7" s="1049"/>
      <c r="Q7" s="1102">
        <v>58062</v>
      </c>
      <c r="R7" s="1103"/>
      <c r="S7" s="1103"/>
      <c r="T7" s="1103"/>
      <c r="U7" s="1103"/>
      <c r="V7" s="1103">
        <v>55055</v>
      </c>
      <c r="W7" s="1103"/>
      <c r="X7" s="1103"/>
      <c r="Y7" s="1103"/>
      <c r="Z7" s="1103"/>
      <c r="AA7" s="1103">
        <v>3007</v>
      </c>
      <c r="AB7" s="1103"/>
      <c r="AC7" s="1103"/>
      <c r="AD7" s="1103"/>
      <c r="AE7" s="1104"/>
      <c r="AF7" s="1105">
        <v>2640</v>
      </c>
      <c r="AG7" s="1106"/>
      <c r="AH7" s="1106"/>
      <c r="AI7" s="1106"/>
      <c r="AJ7" s="1107"/>
      <c r="AK7" s="1108">
        <v>686</v>
      </c>
      <c r="AL7" s="1109"/>
      <c r="AM7" s="1109"/>
      <c r="AN7" s="1109"/>
      <c r="AO7" s="1109"/>
      <c r="AP7" s="1109">
        <v>46629</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601</v>
      </c>
      <c r="BT7" s="1100"/>
      <c r="BU7" s="1100"/>
      <c r="BV7" s="1100"/>
      <c r="BW7" s="1100"/>
      <c r="BX7" s="1100"/>
      <c r="BY7" s="1100"/>
      <c r="BZ7" s="1100"/>
      <c r="CA7" s="1100"/>
      <c r="CB7" s="1100"/>
      <c r="CC7" s="1100"/>
      <c r="CD7" s="1100"/>
      <c r="CE7" s="1100"/>
      <c r="CF7" s="1100"/>
      <c r="CG7" s="1112"/>
      <c r="CH7" s="1096">
        <v>4</v>
      </c>
      <c r="CI7" s="1097"/>
      <c r="CJ7" s="1097"/>
      <c r="CK7" s="1097"/>
      <c r="CL7" s="1098"/>
      <c r="CM7" s="1096">
        <v>38</v>
      </c>
      <c r="CN7" s="1097"/>
      <c r="CO7" s="1097"/>
      <c r="CP7" s="1097"/>
      <c r="CQ7" s="1098"/>
      <c r="CR7" s="1096">
        <v>10</v>
      </c>
      <c r="CS7" s="1097"/>
      <c r="CT7" s="1097"/>
      <c r="CU7" s="1097"/>
      <c r="CV7" s="1098"/>
      <c r="CW7" s="1096" t="s">
        <v>605</v>
      </c>
      <c r="CX7" s="1097"/>
      <c r="CY7" s="1097"/>
      <c r="CZ7" s="1097"/>
      <c r="DA7" s="1098"/>
      <c r="DB7" s="1096" t="s">
        <v>520</v>
      </c>
      <c r="DC7" s="1097"/>
      <c r="DD7" s="1097"/>
      <c r="DE7" s="1097"/>
      <c r="DF7" s="1098"/>
      <c r="DG7" s="1096" t="s">
        <v>520</v>
      </c>
      <c r="DH7" s="1097"/>
      <c r="DI7" s="1097"/>
      <c r="DJ7" s="1097"/>
      <c r="DK7" s="1098"/>
      <c r="DL7" s="1096" t="s">
        <v>520</v>
      </c>
      <c r="DM7" s="1097"/>
      <c r="DN7" s="1097"/>
      <c r="DO7" s="1097"/>
      <c r="DP7" s="1098"/>
      <c r="DQ7" s="1096" t="s">
        <v>520</v>
      </c>
      <c r="DR7" s="1097"/>
      <c r="DS7" s="1097"/>
      <c r="DT7" s="1097"/>
      <c r="DU7" s="1098"/>
      <c r="DV7" s="1099"/>
      <c r="DW7" s="1100"/>
      <c r="DX7" s="1100"/>
      <c r="DY7" s="1100"/>
      <c r="DZ7" s="1101"/>
      <c r="EA7" s="234"/>
    </row>
    <row r="8" spans="1:131" s="235" customFormat="1" ht="26.25" customHeight="1" x14ac:dyDescent="0.15">
      <c r="A8" s="238">
        <v>2</v>
      </c>
      <c r="B8" s="1030" t="s">
        <v>397</v>
      </c>
      <c r="C8" s="1031"/>
      <c r="D8" s="1031"/>
      <c r="E8" s="1031"/>
      <c r="F8" s="1031"/>
      <c r="G8" s="1031"/>
      <c r="H8" s="1031"/>
      <c r="I8" s="1031"/>
      <c r="J8" s="1031"/>
      <c r="K8" s="1031"/>
      <c r="L8" s="1031"/>
      <c r="M8" s="1031"/>
      <c r="N8" s="1031"/>
      <c r="O8" s="1031"/>
      <c r="P8" s="1032"/>
      <c r="Q8" s="1038">
        <v>123</v>
      </c>
      <c r="R8" s="1039"/>
      <c r="S8" s="1039"/>
      <c r="T8" s="1039"/>
      <c r="U8" s="1039"/>
      <c r="V8" s="1039">
        <v>121</v>
      </c>
      <c r="W8" s="1039"/>
      <c r="X8" s="1039"/>
      <c r="Y8" s="1039"/>
      <c r="Z8" s="1039"/>
      <c r="AA8" s="1039">
        <v>1</v>
      </c>
      <c r="AB8" s="1039"/>
      <c r="AC8" s="1039"/>
      <c r="AD8" s="1039"/>
      <c r="AE8" s="1040"/>
      <c r="AF8" s="1035">
        <v>1</v>
      </c>
      <c r="AG8" s="1036"/>
      <c r="AH8" s="1036"/>
      <c r="AI8" s="1036"/>
      <c r="AJ8" s="1037"/>
      <c r="AK8" s="1080">
        <v>16</v>
      </c>
      <c r="AL8" s="1081"/>
      <c r="AM8" s="1081"/>
      <c r="AN8" s="1081"/>
      <c r="AO8" s="1081"/>
      <c r="AP8" s="1081" t="s">
        <v>520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v>5</v>
      </c>
      <c r="CI8" s="990"/>
      <c r="CJ8" s="990"/>
      <c r="CK8" s="990"/>
      <c r="CL8" s="991"/>
      <c r="CM8" s="989">
        <v>105</v>
      </c>
      <c r="CN8" s="990"/>
      <c r="CO8" s="990"/>
      <c r="CP8" s="990"/>
      <c r="CQ8" s="991"/>
      <c r="CR8" s="989">
        <v>63</v>
      </c>
      <c r="CS8" s="990"/>
      <c r="CT8" s="990"/>
      <c r="CU8" s="990"/>
      <c r="CV8" s="991"/>
      <c r="CW8" s="989">
        <v>116</v>
      </c>
      <c r="CX8" s="990"/>
      <c r="CY8" s="990"/>
      <c r="CZ8" s="990"/>
      <c r="DA8" s="991"/>
      <c r="DB8" s="989" t="s">
        <v>520</v>
      </c>
      <c r="DC8" s="990"/>
      <c r="DD8" s="990"/>
      <c r="DE8" s="990"/>
      <c r="DF8" s="991"/>
      <c r="DG8" s="989" t="s">
        <v>520</v>
      </c>
      <c r="DH8" s="990"/>
      <c r="DI8" s="990"/>
      <c r="DJ8" s="990"/>
      <c r="DK8" s="991"/>
      <c r="DL8" s="989" t="s">
        <v>520</v>
      </c>
      <c r="DM8" s="990"/>
      <c r="DN8" s="990"/>
      <c r="DO8" s="990"/>
      <c r="DP8" s="991"/>
      <c r="DQ8" s="989" t="s">
        <v>520</v>
      </c>
      <c r="DR8" s="990"/>
      <c r="DS8" s="990"/>
      <c r="DT8" s="990"/>
      <c r="DU8" s="991"/>
      <c r="DV8" s="992"/>
      <c r="DW8" s="993"/>
      <c r="DX8" s="993"/>
      <c r="DY8" s="993"/>
      <c r="DZ8" s="994"/>
      <c r="EA8" s="234"/>
    </row>
    <row r="9" spans="1:131" s="235" customFormat="1" ht="26.25" customHeight="1" x14ac:dyDescent="0.15">
      <c r="A9" s="238">
        <v>3</v>
      </c>
      <c r="B9" s="1030" t="s">
        <v>398</v>
      </c>
      <c r="C9" s="1031"/>
      <c r="D9" s="1031"/>
      <c r="E9" s="1031"/>
      <c r="F9" s="1031"/>
      <c r="G9" s="1031"/>
      <c r="H9" s="1031"/>
      <c r="I9" s="1031"/>
      <c r="J9" s="1031"/>
      <c r="K9" s="1031"/>
      <c r="L9" s="1031"/>
      <c r="M9" s="1031"/>
      <c r="N9" s="1031"/>
      <c r="O9" s="1031"/>
      <c r="P9" s="1032"/>
      <c r="Q9" s="1038">
        <v>1245</v>
      </c>
      <c r="R9" s="1039"/>
      <c r="S9" s="1039"/>
      <c r="T9" s="1039"/>
      <c r="U9" s="1039"/>
      <c r="V9" s="1039">
        <v>1195</v>
      </c>
      <c r="W9" s="1039"/>
      <c r="X9" s="1039"/>
      <c r="Y9" s="1039"/>
      <c r="Z9" s="1039"/>
      <c r="AA9" s="1039">
        <v>51</v>
      </c>
      <c r="AB9" s="1039"/>
      <c r="AC9" s="1039"/>
      <c r="AD9" s="1039"/>
      <c r="AE9" s="1040"/>
      <c r="AF9" s="1035">
        <v>32</v>
      </c>
      <c r="AG9" s="1036"/>
      <c r="AH9" s="1036"/>
      <c r="AI9" s="1036"/>
      <c r="AJ9" s="1037"/>
      <c r="AK9" s="1080">
        <v>218</v>
      </c>
      <c r="AL9" s="1081"/>
      <c r="AM9" s="1081"/>
      <c r="AN9" s="1081"/>
      <c r="AO9" s="1081"/>
      <c r="AP9" s="1081">
        <v>3416</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t="s">
        <v>604</v>
      </c>
      <c r="BS9" s="992" t="s">
        <v>603</v>
      </c>
      <c r="BT9" s="993"/>
      <c r="BU9" s="993"/>
      <c r="BV9" s="993"/>
      <c r="BW9" s="993"/>
      <c r="BX9" s="993"/>
      <c r="BY9" s="993"/>
      <c r="BZ9" s="993"/>
      <c r="CA9" s="993"/>
      <c r="CB9" s="993"/>
      <c r="CC9" s="993"/>
      <c r="CD9" s="993"/>
      <c r="CE9" s="993"/>
      <c r="CF9" s="993"/>
      <c r="CG9" s="1014"/>
      <c r="CH9" s="989">
        <v>94</v>
      </c>
      <c r="CI9" s="990"/>
      <c r="CJ9" s="990"/>
      <c r="CK9" s="990"/>
      <c r="CL9" s="991"/>
      <c r="CM9" s="989">
        <v>1292</v>
      </c>
      <c r="CN9" s="990"/>
      <c r="CO9" s="990"/>
      <c r="CP9" s="990"/>
      <c r="CQ9" s="991"/>
      <c r="CR9" s="989">
        <v>3</v>
      </c>
      <c r="CS9" s="990"/>
      <c r="CT9" s="990"/>
      <c r="CU9" s="990"/>
      <c r="CV9" s="991"/>
      <c r="CW9" s="989" t="s">
        <v>605</v>
      </c>
      <c r="CX9" s="990"/>
      <c r="CY9" s="990"/>
      <c r="CZ9" s="990"/>
      <c r="DA9" s="991"/>
      <c r="DB9" s="989" t="s">
        <v>520</v>
      </c>
      <c r="DC9" s="990"/>
      <c r="DD9" s="990"/>
      <c r="DE9" s="990"/>
      <c r="DF9" s="991"/>
      <c r="DG9" s="989" t="s">
        <v>520</v>
      </c>
      <c r="DH9" s="990"/>
      <c r="DI9" s="990"/>
      <c r="DJ9" s="990"/>
      <c r="DK9" s="991"/>
      <c r="DL9" s="989">
        <v>65</v>
      </c>
      <c r="DM9" s="990"/>
      <c r="DN9" s="990"/>
      <c r="DO9" s="990"/>
      <c r="DP9" s="991"/>
      <c r="DQ9" s="989">
        <v>6</v>
      </c>
      <c r="DR9" s="990"/>
      <c r="DS9" s="990"/>
      <c r="DT9" s="990"/>
      <c r="DU9" s="991"/>
      <c r="DV9" s="992"/>
      <c r="DW9" s="993"/>
      <c r="DX9" s="993"/>
      <c r="DY9" s="993"/>
      <c r="DZ9" s="994"/>
      <c r="EA9" s="234"/>
    </row>
    <row r="10" spans="1:131" s="235" customFormat="1" ht="26.25" customHeight="1" x14ac:dyDescent="0.15">
      <c r="A10" s="238">
        <v>4</v>
      </c>
      <c r="B10" s="1030" t="s">
        <v>399</v>
      </c>
      <c r="C10" s="1031"/>
      <c r="D10" s="1031"/>
      <c r="E10" s="1031"/>
      <c r="F10" s="1031"/>
      <c r="G10" s="1031"/>
      <c r="H10" s="1031"/>
      <c r="I10" s="1031"/>
      <c r="J10" s="1031"/>
      <c r="K10" s="1031"/>
      <c r="L10" s="1031"/>
      <c r="M10" s="1031"/>
      <c r="N10" s="1031"/>
      <c r="O10" s="1031"/>
      <c r="P10" s="1032"/>
      <c r="Q10" s="1038">
        <v>14</v>
      </c>
      <c r="R10" s="1039"/>
      <c r="S10" s="1039"/>
      <c r="T10" s="1039"/>
      <c r="U10" s="1039"/>
      <c r="V10" s="1039">
        <v>14</v>
      </c>
      <c r="W10" s="1039"/>
      <c r="X10" s="1039"/>
      <c r="Y10" s="1039"/>
      <c r="Z10" s="1039"/>
      <c r="AA10" s="1039" t="s">
        <v>520</v>
      </c>
      <c r="AB10" s="1039"/>
      <c r="AC10" s="1039"/>
      <c r="AD10" s="1039"/>
      <c r="AE10" s="1040"/>
      <c r="AF10" s="1035" t="s">
        <v>131</v>
      </c>
      <c r="AG10" s="1036"/>
      <c r="AH10" s="1036"/>
      <c r="AI10" s="1036"/>
      <c r="AJ10" s="1037"/>
      <c r="AK10" s="1080">
        <v>14</v>
      </c>
      <c r="AL10" s="1081"/>
      <c r="AM10" s="1081"/>
      <c r="AN10" s="1081"/>
      <c r="AO10" s="1081"/>
      <c r="AP10" s="1081">
        <v>11</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400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401</v>
      </c>
      <c r="B23" s="937" t="s">
        <v>402</v>
      </c>
      <c r="C23" s="938"/>
      <c r="D23" s="938"/>
      <c r="E23" s="938"/>
      <c r="F23" s="938"/>
      <c r="G23" s="938"/>
      <c r="H23" s="938"/>
      <c r="I23" s="938"/>
      <c r="J23" s="938"/>
      <c r="K23" s="938"/>
      <c r="L23" s="938"/>
      <c r="M23" s="938"/>
      <c r="N23" s="938"/>
      <c r="O23" s="938"/>
      <c r="P23" s="948"/>
      <c r="Q23" s="1067">
        <v>59205</v>
      </c>
      <c r="R23" s="1061"/>
      <c r="S23" s="1061"/>
      <c r="T23" s="1061"/>
      <c r="U23" s="1061"/>
      <c r="V23" s="1061">
        <v>56146</v>
      </c>
      <c r="W23" s="1061"/>
      <c r="X23" s="1061"/>
      <c r="Y23" s="1061"/>
      <c r="Z23" s="1061"/>
      <c r="AA23" s="1061">
        <v>3058</v>
      </c>
      <c r="AB23" s="1061"/>
      <c r="AC23" s="1061"/>
      <c r="AD23" s="1061"/>
      <c r="AE23" s="1068"/>
      <c r="AF23" s="1069">
        <v>2674</v>
      </c>
      <c r="AG23" s="1061"/>
      <c r="AH23" s="1061"/>
      <c r="AI23" s="1061"/>
      <c r="AJ23" s="1070"/>
      <c r="AK23" s="1071"/>
      <c r="AL23" s="1072"/>
      <c r="AM23" s="1072"/>
      <c r="AN23" s="1072"/>
      <c r="AO23" s="1072"/>
      <c r="AP23" s="1061">
        <v>50057</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403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404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379</v>
      </c>
      <c r="B26" s="996"/>
      <c r="C26" s="996"/>
      <c r="D26" s="996"/>
      <c r="E26" s="996"/>
      <c r="F26" s="996"/>
      <c r="G26" s="996"/>
      <c r="H26" s="996"/>
      <c r="I26" s="996"/>
      <c r="J26" s="996"/>
      <c r="K26" s="996"/>
      <c r="L26" s="996"/>
      <c r="M26" s="996"/>
      <c r="N26" s="996"/>
      <c r="O26" s="996"/>
      <c r="P26" s="997"/>
      <c r="Q26" s="1001" t="s">
        <v>405</v>
      </c>
      <c r="R26" s="1002"/>
      <c r="S26" s="1002"/>
      <c r="T26" s="1002"/>
      <c r="U26" s="1003"/>
      <c r="V26" s="1001" t="s">
        <v>406</v>
      </c>
      <c r="W26" s="1002"/>
      <c r="X26" s="1002"/>
      <c r="Y26" s="1002"/>
      <c r="Z26" s="1003"/>
      <c r="AA26" s="1001" t="s">
        <v>407</v>
      </c>
      <c r="AB26" s="1002"/>
      <c r="AC26" s="1002"/>
      <c r="AD26" s="1002"/>
      <c r="AE26" s="1002"/>
      <c r="AF26" s="1055" t="s">
        <v>408</v>
      </c>
      <c r="AG26" s="1008"/>
      <c r="AH26" s="1008"/>
      <c r="AI26" s="1008"/>
      <c r="AJ26" s="1056"/>
      <c r="AK26" s="1002" t="s">
        <v>409</v>
      </c>
      <c r="AL26" s="1002"/>
      <c r="AM26" s="1002"/>
      <c r="AN26" s="1002"/>
      <c r="AO26" s="1003"/>
      <c r="AP26" s="1001" t="s">
        <v>410</v>
      </c>
      <c r="AQ26" s="1002"/>
      <c r="AR26" s="1002"/>
      <c r="AS26" s="1002"/>
      <c r="AT26" s="1003"/>
      <c r="AU26" s="1001" t="s">
        <v>411</v>
      </c>
      <c r="AV26" s="1002"/>
      <c r="AW26" s="1002"/>
      <c r="AX26" s="1002"/>
      <c r="AY26" s="1003"/>
      <c r="AZ26" s="1001" t="s">
        <v>412</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413</v>
      </c>
      <c r="C28" s="1048"/>
      <c r="D28" s="1048"/>
      <c r="E28" s="1048"/>
      <c r="F28" s="1048"/>
      <c r="G28" s="1048"/>
      <c r="H28" s="1048"/>
      <c r="I28" s="1048"/>
      <c r="J28" s="1048"/>
      <c r="K28" s="1048"/>
      <c r="L28" s="1048"/>
      <c r="M28" s="1048"/>
      <c r="N28" s="1048"/>
      <c r="O28" s="1048"/>
      <c r="P28" s="1049"/>
      <c r="Q28" s="1050">
        <v>13766</v>
      </c>
      <c r="R28" s="1051"/>
      <c r="S28" s="1051"/>
      <c r="T28" s="1051"/>
      <c r="U28" s="1051"/>
      <c r="V28" s="1051">
        <v>13766</v>
      </c>
      <c r="W28" s="1051"/>
      <c r="X28" s="1051"/>
      <c r="Y28" s="1051"/>
      <c r="Z28" s="1051"/>
      <c r="AA28" s="1051">
        <v>0</v>
      </c>
      <c r="AB28" s="1051"/>
      <c r="AC28" s="1051"/>
      <c r="AD28" s="1051"/>
      <c r="AE28" s="1052"/>
      <c r="AF28" s="1053">
        <v>0</v>
      </c>
      <c r="AG28" s="1051"/>
      <c r="AH28" s="1051"/>
      <c r="AI28" s="1051"/>
      <c r="AJ28" s="1054"/>
      <c r="AK28" s="1042">
        <v>1054</v>
      </c>
      <c r="AL28" s="1043"/>
      <c r="AM28" s="1043"/>
      <c r="AN28" s="1043"/>
      <c r="AO28" s="1043"/>
      <c r="AP28" s="1043" t="s">
        <v>520</v>
      </c>
      <c r="AQ28" s="1043"/>
      <c r="AR28" s="1043"/>
      <c r="AS28" s="1043"/>
      <c r="AT28" s="1043"/>
      <c r="AU28" s="1043" t="s">
        <v>520</v>
      </c>
      <c r="AV28" s="1043"/>
      <c r="AW28" s="1043"/>
      <c r="AX28" s="1043"/>
      <c r="AY28" s="1043"/>
      <c r="AZ28" s="1044" t="s">
        <v>520</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414</v>
      </c>
      <c r="C29" s="1031"/>
      <c r="D29" s="1031"/>
      <c r="E29" s="1031"/>
      <c r="F29" s="1031"/>
      <c r="G29" s="1031"/>
      <c r="H29" s="1031"/>
      <c r="I29" s="1031"/>
      <c r="J29" s="1031"/>
      <c r="K29" s="1031"/>
      <c r="L29" s="1031"/>
      <c r="M29" s="1031"/>
      <c r="N29" s="1031"/>
      <c r="O29" s="1031"/>
      <c r="P29" s="1032"/>
      <c r="Q29" s="1038">
        <v>38</v>
      </c>
      <c r="R29" s="1039"/>
      <c r="S29" s="1039"/>
      <c r="T29" s="1039"/>
      <c r="U29" s="1039"/>
      <c r="V29" s="1039">
        <v>38</v>
      </c>
      <c r="W29" s="1039"/>
      <c r="X29" s="1039"/>
      <c r="Y29" s="1039"/>
      <c r="Z29" s="1039"/>
      <c r="AA29" s="1039" t="s">
        <v>520</v>
      </c>
      <c r="AB29" s="1039"/>
      <c r="AC29" s="1039"/>
      <c r="AD29" s="1039"/>
      <c r="AE29" s="1040"/>
      <c r="AF29" s="1035" t="s">
        <v>415</v>
      </c>
      <c r="AG29" s="1036"/>
      <c r="AH29" s="1036"/>
      <c r="AI29" s="1036"/>
      <c r="AJ29" s="1037"/>
      <c r="AK29" s="980">
        <v>11</v>
      </c>
      <c r="AL29" s="971"/>
      <c r="AM29" s="971"/>
      <c r="AN29" s="971"/>
      <c r="AO29" s="971"/>
      <c r="AP29" s="971" t="s">
        <v>520</v>
      </c>
      <c r="AQ29" s="971"/>
      <c r="AR29" s="971"/>
      <c r="AS29" s="971"/>
      <c r="AT29" s="971"/>
      <c r="AU29" s="971" t="s">
        <v>520</v>
      </c>
      <c r="AV29" s="971"/>
      <c r="AW29" s="971"/>
      <c r="AX29" s="971"/>
      <c r="AY29" s="971"/>
      <c r="AZ29" s="1041" t="s">
        <v>520</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416</v>
      </c>
      <c r="C30" s="1031"/>
      <c r="D30" s="1031"/>
      <c r="E30" s="1031"/>
      <c r="F30" s="1031"/>
      <c r="G30" s="1031"/>
      <c r="H30" s="1031"/>
      <c r="I30" s="1031"/>
      <c r="J30" s="1031"/>
      <c r="K30" s="1031"/>
      <c r="L30" s="1031"/>
      <c r="M30" s="1031"/>
      <c r="N30" s="1031"/>
      <c r="O30" s="1031"/>
      <c r="P30" s="1032"/>
      <c r="Q30" s="1038">
        <v>11004</v>
      </c>
      <c r="R30" s="1039"/>
      <c r="S30" s="1039"/>
      <c r="T30" s="1039"/>
      <c r="U30" s="1039"/>
      <c r="V30" s="1039">
        <v>10729</v>
      </c>
      <c r="W30" s="1039"/>
      <c r="X30" s="1039"/>
      <c r="Y30" s="1039"/>
      <c r="Z30" s="1039"/>
      <c r="AA30" s="1039">
        <v>276</v>
      </c>
      <c r="AB30" s="1039"/>
      <c r="AC30" s="1039"/>
      <c r="AD30" s="1039"/>
      <c r="AE30" s="1040"/>
      <c r="AF30" s="1035">
        <v>276</v>
      </c>
      <c r="AG30" s="1036"/>
      <c r="AH30" s="1036"/>
      <c r="AI30" s="1036"/>
      <c r="AJ30" s="1037"/>
      <c r="AK30" s="980">
        <v>1653</v>
      </c>
      <c r="AL30" s="971"/>
      <c r="AM30" s="971"/>
      <c r="AN30" s="971"/>
      <c r="AO30" s="971"/>
      <c r="AP30" s="971" t="s">
        <v>520</v>
      </c>
      <c r="AQ30" s="971"/>
      <c r="AR30" s="971"/>
      <c r="AS30" s="971"/>
      <c r="AT30" s="971"/>
      <c r="AU30" s="971" t="s">
        <v>520</v>
      </c>
      <c r="AV30" s="971"/>
      <c r="AW30" s="971"/>
      <c r="AX30" s="971"/>
      <c r="AY30" s="971"/>
      <c r="AZ30" s="1041" t="s">
        <v>520</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417</v>
      </c>
      <c r="C31" s="1031"/>
      <c r="D31" s="1031"/>
      <c r="E31" s="1031"/>
      <c r="F31" s="1031"/>
      <c r="G31" s="1031"/>
      <c r="H31" s="1031"/>
      <c r="I31" s="1031"/>
      <c r="J31" s="1031"/>
      <c r="K31" s="1031"/>
      <c r="L31" s="1031"/>
      <c r="M31" s="1031"/>
      <c r="N31" s="1031"/>
      <c r="O31" s="1031"/>
      <c r="P31" s="1032"/>
      <c r="Q31" s="1038">
        <v>1745</v>
      </c>
      <c r="R31" s="1039"/>
      <c r="S31" s="1039"/>
      <c r="T31" s="1039"/>
      <c r="U31" s="1039"/>
      <c r="V31" s="1039">
        <v>1744</v>
      </c>
      <c r="W31" s="1039"/>
      <c r="X31" s="1039"/>
      <c r="Y31" s="1039"/>
      <c r="Z31" s="1039"/>
      <c r="AA31" s="1039">
        <v>1</v>
      </c>
      <c r="AB31" s="1039"/>
      <c r="AC31" s="1039"/>
      <c r="AD31" s="1039"/>
      <c r="AE31" s="1040"/>
      <c r="AF31" s="1035">
        <v>1</v>
      </c>
      <c r="AG31" s="1036"/>
      <c r="AH31" s="1036"/>
      <c r="AI31" s="1036"/>
      <c r="AJ31" s="1037"/>
      <c r="AK31" s="980">
        <v>366</v>
      </c>
      <c r="AL31" s="971"/>
      <c r="AM31" s="971"/>
      <c r="AN31" s="971"/>
      <c r="AO31" s="971"/>
      <c r="AP31" s="971" t="s">
        <v>520</v>
      </c>
      <c r="AQ31" s="971"/>
      <c r="AR31" s="971"/>
      <c r="AS31" s="971"/>
      <c r="AT31" s="971"/>
      <c r="AU31" s="971" t="s">
        <v>520</v>
      </c>
      <c r="AV31" s="971"/>
      <c r="AW31" s="971"/>
      <c r="AX31" s="971"/>
      <c r="AY31" s="971"/>
      <c r="AZ31" s="1041" t="s">
        <v>520</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418</v>
      </c>
      <c r="C32" s="1031"/>
      <c r="D32" s="1031"/>
      <c r="E32" s="1031"/>
      <c r="F32" s="1031"/>
      <c r="G32" s="1031"/>
      <c r="H32" s="1031"/>
      <c r="I32" s="1031"/>
      <c r="J32" s="1031"/>
      <c r="K32" s="1031"/>
      <c r="L32" s="1031"/>
      <c r="M32" s="1031"/>
      <c r="N32" s="1031"/>
      <c r="O32" s="1031"/>
      <c r="P32" s="1032"/>
      <c r="Q32" s="1038">
        <v>2540</v>
      </c>
      <c r="R32" s="1039"/>
      <c r="S32" s="1039"/>
      <c r="T32" s="1039"/>
      <c r="U32" s="1039"/>
      <c r="V32" s="1039">
        <v>2212</v>
      </c>
      <c r="W32" s="1039"/>
      <c r="X32" s="1039"/>
      <c r="Y32" s="1039"/>
      <c r="Z32" s="1039"/>
      <c r="AA32" s="1039">
        <v>328</v>
      </c>
      <c r="AB32" s="1039"/>
      <c r="AC32" s="1039"/>
      <c r="AD32" s="1039"/>
      <c r="AE32" s="1040"/>
      <c r="AF32" s="1035">
        <v>4258</v>
      </c>
      <c r="AG32" s="1036"/>
      <c r="AH32" s="1036"/>
      <c r="AI32" s="1036"/>
      <c r="AJ32" s="1037"/>
      <c r="AK32" s="980">
        <v>316</v>
      </c>
      <c r="AL32" s="971"/>
      <c r="AM32" s="971"/>
      <c r="AN32" s="971"/>
      <c r="AO32" s="971"/>
      <c r="AP32" s="971">
        <v>5996</v>
      </c>
      <c r="AQ32" s="971"/>
      <c r="AR32" s="971"/>
      <c r="AS32" s="971"/>
      <c r="AT32" s="971"/>
      <c r="AU32" s="971">
        <v>306</v>
      </c>
      <c r="AV32" s="971"/>
      <c r="AW32" s="971"/>
      <c r="AX32" s="971"/>
      <c r="AY32" s="971"/>
      <c r="AZ32" s="1041" t="s">
        <v>520</v>
      </c>
      <c r="BA32" s="1041"/>
      <c r="BB32" s="1041"/>
      <c r="BC32" s="1041"/>
      <c r="BD32" s="1041"/>
      <c r="BE32" s="972" t="s">
        <v>419</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420</v>
      </c>
      <c r="C33" s="1031"/>
      <c r="D33" s="1031"/>
      <c r="E33" s="1031"/>
      <c r="F33" s="1031"/>
      <c r="G33" s="1031"/>
      <c r="H33" s="1031"/>
      <c r="I33" s="1031"/>
      <c r="J33" s="1031"/>
      <c r="K33" s="1031"/>
      <c r="L33" s="1031"/>
      <c r="M33" s="1031"/>
      <c r="N33" s="1031"/>
      <c r="O33" s="1031"/>
      <c r="P33" s="1032"/>
      <c r="Q33" s="1038">
        <v>3180</v>
      </c>
      <c r="R33" s="1039"/>
      <c r="S33" s="1039"/>
      <c r="T33" s="1039"/>
      <c r="U33" s="1039"/>
      <c r="V33" s="1039">
        <v>3149</v>
      </c>
      <c r="W33" s="1039"/>
      <c r="X33" s="1039"/>
      <c r="Y33" s="1039"/>
      <c r="Z33" s="1039"/>
      <c r="AA33" s="1039">
        <v>31</v>
      </c>
      <c r="AB33" s="1039"/>
      <c r="AC33" s="1039"/>
      <c r="AD33" s="1039"/>
      <c r="AE33" s="1040"/>
      <c r="AF33" s="1035">
        <v>334</v>
      </c>
      <c r="AG33" s="1036"/>
      <c r="AH33" s="1036"/>
      <c r="AI33" s="1036"/>
      <c r="AJ33" s="1037"/>
      <c r="AK33" s="980">
        <v>1070</v>
      </c>
      <c r="AL33" s="971"/>
      <c r="AM33" s="971"/>
      <c r="AN33" s="971"/>
      <c r="AO33" s="971"/>
      <c r="AP33" s="971">
        <v>12809</v>
      </c>
      <c r="AQ33" s="971"/>
      <c r="AR33" s="971"/>
      <c r="AS33" s="971"/>
      <c r="AT33" s="971"/>
      <c r="AU33" s="971">
        <v>8531</v>
      </c>
      <c r="AV33" s="971"/>
      <c r="AW33" s="971"/>
      <c r="AX33" s="971"/>
      <c r="AY33" s="971"/>
      <c r="AZ33" s="1041" t="s">
        <v>520</v>
      </c>
      <c r="BA33" s="1041"/>
      <c r="BB33" s="1041"/>
      <c r="BC33" s="1041"/>
      <c r="BD33" s="1041"/>
      <c r="BE33" s="972" t="s">
        <v>419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421</v>
      </c>
      <c r="C34" s="1031"/>
      <c r="D34" s="1031"/>
      <c r="E34" s="1031"/>
      <c r="F34" s="1031"/>
      <c r="G34" s="1031"/>
      <c r="H34" s="1031"/>
      <c r="I34" s="1031"/>
      <c r="J34" s="1031"/>
      <c r="K34" s="1031"/>
      <c r="L34" s="1031"/>
      <c r="M34" s="1031"/>
      <c r="N34" s="1031"/>
      <c r="O34" s="1031"/>
      <c r="P34" s="1032"/>
      <c r="Q34" s="1038">
        <v>868</v>
      </c>
      <c r="R34" s="1039"/>
      <c r="S34" s="1039"/>
      <c r="T34" s="1039"/>
      <c r="U34" s="1039"/>
      <c r="V34" s="1039">
        <v>851</v>
      </c>
      <c r="W34" s="1039"/>
      <c r="X34" s="1039"/>
      <c r="Y34" s="1039"/>
      <c r="Z34" s="1039"/>
      <c r="AA34" s="1039">
        <v>18</v>
      </c>
      <c r="AB34" s="1039"/>
      <c r="AC34" s="1039"/>
      <c r="AD34" s="1039"/>
      <c r="AE34" s="1040"/>
      <c r="AF34" s="1035">
        <v>16</v>
      </c>
      <c r="AG34" s="1036"/>
      <c r="AH34" s="1036"/>
      <c r="AI34" s="1036"/>
      <c r="AJ34" s="1037"/>
      <c r="AK34" s="980">
        <v>410</v>
      </c>
      <c r="AL34" s="971"/>
      <c r="AM34" s="971"/>
      <c r="AN34" s="971"/>
      <c r="AO34" s="971"/>
      <c r="AP34" s="971">
        <v>3459</v>
      </c>
      <c r="AQ34" s="971"/>
      <c r="AR34" s="971"/>
      <c r="AS34" s="971"/>
      <c r="AT34" s="971"/>
      <c r="AU34" s="971">
        <v>3417</v>
      </c>
      <c r="AV34" s="971"/>
      <c r="AW34" s="971"/>
      <c r="AX34" s="971"/>
      <c r="AY34" s="971"/>
      <c r="AZ34" s="1041" t="s">
        <v>520</v>
      </c>
      <c r="BA34" s="1041"/>
      <c r="BB34" s="1041"/>
      <c r="BC34" s="1041"/>
      <c r="BD34" s="1041"/>
      <c r="BE34" s="972" t="s">
        <v>422</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423</v>
      </c>
      <c r="C35" s="1031"/>
      <c r="D35" s="1031"/>
      <c r="E35" s="1031"/>
      <c r="F35" s="1031"/>
      <c r="G35" s="1031"/>
      <c r="H35" s="1031"/>
      <c r="I35" s="1031"/>
      <c r="J35" s="1031"/>
      <c r="K35" s="1031"/>
      <c r="L35" s="1031"/>
      <c r="M35" s="1031"/>
      <c r="N35" s="1031"/>
      <c r="O35" s="1031"/>
      <c r="P35" s="1032"/>
      <c r="Q35" s="1038">
        <v>98</v>
      </c>
      <c r="R35" s="1039"/>
      <c r="S35" s="1039"/>
      <c r="T35" s="1039"/>
      <c r="U35" s="1039"/>
      <c r="V35" s="1039">
        <v>95</v>
      </c>
      <c r="W35" s="1039"/>
      <c r="X35" s="1039"/>
      <c r="Y35" s="1039"/>
      <c r="Z35" s="1039"/>
      <c r="AA35" s="1039">
        <v>4</v>
      </c>
      <c r="AB35" s="1039"/>
      <c r="AC35" s="1039"/>
      <c r="AD35" s="1039"/>
      <c r="AE35" s="1040"/>
      <c r="AF35" s="1035">
        <v>4</v>
      </c>
      <c r="AG35" s="1036"/>
      <c r="AH35" s="1036"/>
      <c r="AI35" s="1036"/>
      <c r="AJ35" s="1037"/>
      <c r="AK35" s="980" t="s">
        <v>520</v>
      </c>
      <c r="AL35" s="971"/>
      <c r="AM35" s="971"/>
      <c r="AN35" s="971"/>
      <c r="AO35" s="971"/>
      <c r="AP35" s="971" t="s">
        <v>520</v>
      </c>
      <c r="AQ35" s="971"/>
      <c r="AR35" s="971"/>
      <c r="AS35" s="971"/>
      <c r="AT35" s="971"/>
      <c r="AU35" s="971" t="s">
        <v>520</v>
      </c>
      <c r="AV35" s="971"/>
      <c r="AW35" s="971"/>
      <c r="AX35" s="971"/>
      <c r="AY35" s="971"/>
      <c r="AZ35" s="1041" t="s">
        <v>520</v>
      </c>
      <c r="BA35" s="1041"/>
      <c r="BB35" s="1041"/>
      <c r="BC35" s="1041"/>
      <c r="BD35" s="1041"/>
      <c r="BE35" s="972" t="s">
        <v>422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424</v>
      </c>
      <c r="C36" s="1031"/>
      <c r="D36" s="1031"/>
      <c r="E36" s="1031"/>
      <c r="F36" s="1031"/>
      <c r="G36" s="1031"/>
      <c r="H36" s="1031"/>
      <c r="I36" s="1031"/>
      <c r="J36" s="1031"/>
      <c r="K36" s="1031"/>
      <c r="L36" s="1031"/>
      <c r="M36" s="1031"/>
      <c r="N36" s="1031"/>
      <c r="O36" s="1031"/>
      <c r="P36" s="1032"/>
      <c r="Q36" s="1038">
        <v>182</v>
      </c>
      <c r="R36" s="1039"/>
      <c r="S36" s="1039"/>
      <c r="T36" s="1039"/>
      <c r="U36" s="1039"/>
      <c r="V36" s="1039">
        <v>172</v>
      </c>
      <c r="W36" s="1039"/>
      <c r="X36" s="1039"/>
      <c r="Y36" s="1039"/>
      <c r="Z36" s="1039"/>
      <c r="AA36" s="1039">
        <v>10</v>
      </c>
      <c r="AB36" s="1039"/>
      <c r="AC36" s="1039"/>
      <c r="AD36" s="1039"/>
      <c r="AE36" s="1040"/>
      <c r="AF36" s="1035">
        <v>10</v>
      </c>
      <c r="AG36" s="1036"/>
      <c r="AH36" s="1036"/>
      <c r="AI36" s="1036"/>
      <c r="AJ36" s="1037"/>
      <c r="AK36" s="980" t="s">
        <v>520</v>
      </c>
      <c r="AL36" s="971"/>
      <c r="AM36" s="971"/>
      <c r="AN36" s="971"/>
      <c r="AO36" s="971"/>
      <c r="AP36" s="971" t="s">
        <v>520</v>
      </c>
      <c r="AQ36" s="971"/>
      <c r="AR36" s="971"/>
      <c r="AS36" s="971"/>
      <c r="AT36" s="971"/>
      <c r="AU36" s="971" t="s">
        <v>520</v>
      </c>
      <c r="AV36" s="971"/>
      <c r="AW36" s="971"/>
      <c r="AX36" s="971"/>
      <c r="AY36" s="971"/>
      <c r="AZ36" s="1041" t="s">
        <v>520</v>
      </c>
      <c r="BA36" s="1041"/>
      <c r="BB36" s="1041"/>
      <c r="BC36" s="1041"/>
      <c r="BD36" s="1041"/>
      <c r="BE36" s="972" t="s">
        <v>425</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401</v>
      </c>
      <c r="B63" s="937" t="s">
        <v>427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4899</v>
      </c>
      <c r="AG63" s="959"/>
      <c r="AH63" s="959"/>
      <c r="AI63" s="959"/>
      <c r="AJ63" s="1022"/>
      <c r="AK63" s="1023"/>
      <c r="AL63" s="963"/>
      <c r="AM63" s="963"/>
      <c r="AN63" s="963"/>
      <c r="AO63" s="963"/>
      <c r="AP63" s="959">
        <v>22264</v>
      </c>
      <c r="AQ63" s="959"/>
      <c r="AR63" s="959"/>
      <c r="AS63" s="959"/>
      <c r="AT63" s="959"/>
      <c r="AU63" s="959">
        <v>12254</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429</v>
      </c>
      <c r="B66" s="996"/>
      <c r="C66" s="996"/>
      <c r="D66" s="996"/>
      <c r="E66" s="996"/>
      <c r="F66" s="996"/>
      <c r="G66" s="996"/>
      <c r="H66" s="996"/>
      <c r="I66" s="996"/>
      <c r="J66" s="996"/>
      <c r="K66" s="996"/>
      <c r="L66" s="996"/>
      <c r="M66" s="996"/>
      <c r="N66" s="996"/>
      <c r="O66" s="996"/>
      <c r="P66" s="997"/>
      <c r="Q66" s="1001" t="s">
        <v>405</v>
      </c>
      <c r="R66" s="1002"/>
      <c r="S66" s="1002"/>
      <c r="T66" s="1002"/>
      <c r="U66" s="1003"/>
      <c r="V66" s="1001" t="s">
        <v>406</v>
      </c>
      <c r="W66" s="1002"/>
      <c r="X66" s="1002"/>
      <c r="Y66" s="1002"/>
      <c r="Z66" s="1003"/>
      <c r="AA66" s="1001" t="s">
        <v>407</v>
      </c>
      <c r="AB66" s="1002"/>
      <c r="AC66" s="1002"/>
      <c r="AD66" s="1002"/>
      <c r="AE66" s="1003"/>
      <c r="AF66" s="1007" t="s">
        <v>408</v>
      </c>
      <c r="AG66" s="1008"/>
      <c r="AH66" s="1008"/>
      <c r="AI66" s="1008"/>
      <c r="AJ66" s="1009"/>
      <c r="AK66" s="1001" t="s">
        <v>430</v>
      </c>
      <c r="AL66" s="996"/>
      <c r="AM66" s="996"/>
      <c r="AN66" s="996"/>
      <c r="AO66" s="997"/>
      <c r="AP66" s="1001" t="s">
        <v>410</v>
      </c>
      <c r="AQ66" s="1002"/>
      <c r="AR66" s="1002"/>
      <c r="AS66" s="1002"/>
      <c r="AT66" s="1003"/>
      <c r="AU66" s="1001" t="s">
        <v>431</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590</v>
      </c>
      <c r="C68" s="986"/>
      <c r="D68" s="986"/>
      <c r="E68" s="986"/>
      <c r="F68" s="986"/>
      <c r="G68" s="986"/>
      <c r="H68" s="986"/>
      <c r="I68" s="986"/>
      <c r="J68" s="986"/>
      <c r="K68" s="986"/>
      <c r="L68" s="986"/>
      <c r="M68" s="986"/>
      <c r="N68" s="986"/>
      <c r="O68" s="986"/>
      <c r="P68" s="987"/>
      <c r="Q68" s="988">
        <v>187</v>
      </c>
      <c r="R68" s="982"/>
      <c r="S68" s="982"/>
      <c r="T68" s="982"/>
      <c r="U68" s="982"/>
      <c r="V68" s="982">
        <v>148</v>
      </c>
      <c r="W68" s="982"/>
      <c r="X68" s="982"/>
      <c r="Y68" s="982"/>
      <c r="Z68" s="982"/>
      <c r="AA68" s="982">
        <v>39</v>
      </c>
      <c r="AB68" s="982"/>
      <c r="AC68" s="982"/>
      <c r="AD68" s="982"/>
      <c r="AE68" s="982"/>
      <c r="AF68" s="982">
        <v>39</v>
      </c>
      <c r="AG68" s="982"/>
      <c r="AH68" s="982"/>
      <c r="AI68" s="982"/>
      <c r="AJ68" s="982"/>
      <c r="AK68" s="982" t="s">
        <v>520</v>
      </c>
      <c r="AL68" s="982"/>
      <c r="AM68" s="982"/>
      <c r="AN68" s="982"/>
      <c r="AO68" s="982"/>
      <c r="AP68" s="982" t="s">
        <v>520</v>
      </c>
      <c r="AQ68" s="982"/>
      <c r="AR68" s="982"/>
      <c r="AS68" s="982"/>
      <c r="AT68" s="982"/>
      <c r="AU68" s="982" t="s">
        <v>520</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591</v>
      </c>
      <c r="C69" s="975"/>
      <c r="D69" s="975"/>
      <c r="E69" s="975"/>
      <c r="F69" s="975"/>
      <c r="G69" s="975"/>
      <c r="H69" s="975"/>
      <c r="I69" s="975"/>
      <c r="J69" s="975"/>
      <c r="K69" s="975"/>
      <c r="L69" s="975"/>
      <c r="M69" s="975"/>
      <c r="N69" s="975"/>
      <c r="O69" s="975"/>
      <c r="P69" s="976"/>
      <c r="Q69" s="977">
        <v>3147</v>
      </c>
      <c r="R69" s="971"/>
      <c r="S69" s="971"/>
      <c r="T69" s="971"/>
      <c r="U69" s="971"/>
      <c r="V69" s="971">
        <v>2875</v>
      </c>
      <c r="W69" s="971"/>
      <c r="X69" s="971"/>
      <c r="Y69" s="971"/>
      <c r="Z69" s="971"/>
      <c r="AA69" s="971">
        <v>271</v>
      </c>
      <c r="AB69" s="971"/>
      <c r="AC69" s="971"/>
      <c r="AD69" s="971"/>
      <c r="AE69" s="971"/>
      <c r="AF69" s="971">
        <v>184</v>
      </c>
      <c r="AG69" s="971"/>
      <c r="AH69" s="971"/>
      <c r="AI69" s="971"/>
      <c r="AJ69" s="971"/>
      <c r="AK69" s="971">
        <v>111</v>
      </c>
      <c r="AL69" s="971"/>
      <c r="AM69" s="971"/>
      <c r="AN69" s="971"/>
      <c r="AO69" s="971"/>
      <c r="AP69" s="971" t="s">
        <v>520</v>
      </c>
      <c r="AQ69" s="971"/>
      <c r="AR69" s="971"/>
      <c r="AS69" s="971"/>
      <c r="AT69" s="971"/>
      <c r="AU69" s="971" t="s">
        <v>520</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592</v>
      </c>
      <c r="C70" s="975"/>
      <c r="D70" s="975"/>
      <c r="E70" s="975"/>
      <c r="F70" s="975"/>
      <c r="G70" s="975"/>
      <c r="H70" s="975"/>
      <c r="I70" s="975"/>
      <c r="J70" s="975"/>
      <c r="K70" s="975"/>
      <c r="L70" s="975"/>
      <c r="M70" s="975"/>
      <c r="N70" s="975"/>
      <c r="O70" s="975"/>
      <c r="P70" s="976"/>
      <c r="Q70" s="977">
        <v>492</v>
      </c>
      <c r="R70" s="971"/>
      <c r="S70" s="971"/>
      <c r="T70" s="971"/>
      <c r="U70" s="971"/>
      <c r="V70" s="971">
        <v>297</v>
      </c>
      <c r="W70" s="971"/>
      <c r="X70" s="971"/>
      <c r="Y70" s="971"/>
      <c r="Z70" s="971"/>
      <c r="AA70" s="971">
        <v>195</v>
      </c>
      <c r="AB70" s="971"/>
      <c r="AC70" s="971"/>
      <c r="AD70" s="971"/>
      <c r="AE70" s="971"/>
      <c r="AF70" s="971">
        <v>48</v>
      </c>
      <c r="AG70" s="971"/>
      <c r="AH70" s="971"/>
      <c r="AI70" s="971"/>
      <c r="AJ70" s="971"/>
      <c r="AK70" s="971">
        <v>166</v>
      </c>
      <c r="AL70" s="971"/>
      <c r="AM70" s="971"/>
      <c r="AN70" s="971"/>
      <c r="AO70" s="971"/>
      <c r="AP70" s="971">
        <v>170</v>
      </c>
      <c r="AQ70" s="971"/>
      <c r="AR70" s="971"/>
      <c r="AS70" s="971"/>
      <c r="AT70" s="971"/>
      <c r="AU70" s="971">
        <v>64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593</v>
      </c>
      <c r="C71" s="975"/>
      <c r="D71" s="975"/>
      <c r="E71" s="975"/>
      <c r="F71" s="975"/>
      <c r="G71" s="975"/>
      <c r="H71" s="975"/>
      <c r="I71" s="975"/>
      <c r="J71" s="975"/>
      <c r="K71" s="975"/>
      <c r="L71" s="975"/>
      <c r="M71" s="975"/>
      <c r="N71" s="975"/>
      <c r="O71" s="975"/>
      <c r="P71" s="976"/>
      <c r="Q71" s="977">
        <v>4652</v>
      </c>
      <c r="R71" s="971"/>
      <c r="S71" s="971"/>
      <c r="T71" s="971"/>
      <c r="U71" s="971"/>
      <c r="V71" s="971">
        <v>4492</v>
      </c>
      <c r="W71" s="971"/>
      <c r="X71" s="971"/>
      <c r="Y71" s="971"/>
      <c r="Z71" s="971"/>
      <c r="AA71" s="971">
        <v>160</v>
      </c>
      <c r="AB71" s="971"/>
      <c r="AC71" s="971"/>
      <c r="AD71" s="971"/>
      <c r="AE71" s="971"/>
      <c r="AF71" s="971">
        <v>94</v>
      </c>
      <c r="AG71" s="971"/>
      <c r="AH71" s="971"/>
      <c r="AI71" s="971"/>
      <c r="AJ71" s="971"/>
      <c r="AK71" s="971">
        <v>176</v>
      </c>
      <c r="AL71" s="971"/>
      <c r="AM71" s="971"/>
      <c r="AN71" s="971"/>
      <c r="AO71" s="971"/>
      <c r="AP71" s="971">
        <v>995</v>
      </c>
      <c r="AQ71" s="971"/>
      <c r="AR71" s="971"/>
      <c r="AS71" s="971"/>
      <c r="AT71" s="971"/>
      <c r="AU71" s="971">
        <v>394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594</v>
      </c>
      <c r="C72" s="975"/>
      <c r="D72" s="975"/>
      <c r="E72" s="975"/>
      <c r="F72" s="975"/>
      <c r="G72" s="975"/>
      <c r="H72" s="975"/>
      <c r="I72" s="975"/>
      <c r="J72" s="975"/>
      <c r="K72" s="975"/>
      <c r="L72" s="975"/>
      <c r="M72" s="975"/>
      <c r="N72" s="975"/>
      <c r="O72" s="975"/>
      <c r="P72" s="976"/>
      <c r="Q72" s="977">
        <v>206</v>
      </c>
      <c r="R72" s="971"/>
      <c r="S72" s="971"/>
      <c r="T72" s="971"/>
      <c r="U72" s="971"/>
      <c r="V72" s="971">
        <v>206</v>
      </c>
      <c r="W72" s="971"/>
      <c r="X72" s="971"/>
      <c r="Y72" s="971"/>
      <c r="Z72" s="971"/>
      <c r="AA72" s="971">
        <v>0</v>
      </c>
      <c r="AB72" s="971"/>
      <c r="AC72" s="971"/>
      <c r="AD72" s="971"/>
      <c r="AE72" s="971"/>
      <c r="AF72" s="971">
        <v>0</v>
      </c>
      <c r="AG72" s="971"/>
      <c r="AH72" s="971"/>
      <c r="AI72" s="971"/>
      <c r="AJ72" s="971"/>
      <c r="AK72" s="971">
        <v>8</v>
      </c>
      <c r="AL72" s="971"/>
      <c r="AM72" s="971"/>
      <c r="AN72" s="971"/>
      <c r="AO72" s="971"/>
      <c r="AP72" s="971">
        <v>99</v>
      </c>
      <c r="AQ72" s="971"/>
      <c r="AR72" s="971"/>
      <c r="AS72" s="971"/>
      <c r="AT72" s="971"/>
      <c r="AU72" s="971">
        <v>16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595</v>
      </c>
      <c r="C73" s="975"/>
      <c r="D73" s="975"/>
      <c r="E73" s="975"/>
      <c r="F73" s="975"/>
      <c r="G73" s="975"/>
      <c r="H73" s="975"/>
      <c r="I73" s="975"/>
      <c r="J73" s="975"/>
      <c r="K73" s="975"/>
      <c r="L73" s="975"/>
      <c r="M73" s="975"/>
      <c r="N73" s="975"/>
      <c r="O73" s="975"/>
      <c r="P73" s="976"/>
      <c r="Q73" s="977">
        <v>5</v>
      </c>
      <c r="R73" s="971"/>
      <c r="S73" s="971"/>
      <c r="T73" s="971"/>
      <c r="U73" s="971"/>
      <c r="V73" s="971">
        <v>5</v>
      </c>
      <c r="W73" s="971"/>
      <c r="X73" s="971"/>
      <c r="Y73" s="971"/>
      <c r="Z73" s="971"/>
      <c r="AA73" s="971">
        <v>0</v>
      </c>
      <c r="AB73" s="971"/>
      <c r="AC73" s="971"/>
      <c r="AD73" s="971"/>
      <c r="AE73" s="971"/>
      <c r="AF73" s="971">
        <v>0</v>
      </c>
      <c r="AG73" s="971"/>
      <c r="AH73" s="971"/>
      <c r="AI73" s="971"/>
      <c r="AJ73" s="971"/>
      <c r="AK73" s="971" t="s">
        <v>520</v>
      </c>
      <c r="AL73" s="971"/>
      <c r="AM73" s="971"/>
      <c r="AN73" s="971"/>
      <c r="AO73" s="971"/>
      <c r="AP73" s="971" t="s">
        <v>520</v>
      </c>
      <c r="AQ73" s="971"/>
      <c r="AR73" s="971"/>
      <c r="AS73" s="971"/>
      <c r="AT73" s="971"/>
      <c r="AU73" s="971" t="s">
        <v>520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596</v>
      </c>
      <c r="C74" s="975"/>
      <c r="D74" s="975"/>
      <c r="E74" s="975"/>
      <c r="F74" s="975"/>
      <c r="G74" s="975"/>
      <c r="H74" s="975"/>
      <c r="I74" s="975"/>
      <c r="J74" s="975"/>
      <c r="K74" s="975"/>
      <c r="L74" s="975"/>
      <c r="M74" s="975"/>
      <c r="N74" s="975"/>
      <c r="O74" s="975"/>
      <c r="P74" s="976"/>
      <c r="Q74" s="977">
        <v>16052</v>
      </c>
      <c r="R74" s="971"/>
      <c r="S74" s="971"/>
      <c r="T74" s="971"/>
      <c r="U74" s="971"/>
      <c r="V74" s="971">
        <v>16031</v>
      </c>
      <c r="W74" s="971"/>
      <c r="X74" s="971"/>
      <c r="Y74" s="971"/>
      <c r="Z74" s="971"/>
      <c r="AA74" s="971">
        <v>21</v>
      </c>
      <c r="AB74" s="971"/>
      <c r="AC74" s="971"/>
      <c r="AD74" s="971"/>
      <c r="AE74" s="971"/>
      <c r="AF74" s="971">
        <v>14</v>
      </c>
      <c r="AG74" s="971"/>
      <c r="AH74" s="971"/>
      <c r="AI74" s="971"/>
      <c r="AJ74" s="971"/>
      <c r="AK74" s="971">
        <v>113</v>
      </c>
      <c r="AL74" s="971"/>
      <c r="AM74" s="971"/>
      <c r="AN74" s="971"/>
      <c r="AO74" s="971"/>
      <c r="AP74" s="971" t="s">
        <v>520</v>
      </c>
      <c r="AQ74" s="971"/>
      <c r="AR74" s="971"/>
      <c r="AS74" s="971"/>
      <c r="AT74" s="971"/>
      <c r="AU74" s="971" t="s">
        <v>520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597</v>
      </c>
      <c r="C75" s="975"/>
      <c r="D75" s="975"/>
      <c r="E75" s="975"/>
      <c r="F75" s="975"/>
      <c r="G75" s="975"/>
      <c r="H75" s="975"/>
      <c r="I75" s="975"/>
      <c r="J75" s="975"/>
      <c r="K75" s="975"/>
      <c r="L75" s="975"/>
      <c r="M75" s="975"/>
      <c r="N75" s="975"/>
      <c r="O75" s="975"/>
      <c r="P75" s="976"/>
      <c r="Q75" s="978">
        <v>88</v>
      </c>
      <c r="R75" s="979"/>
      <c r="S75" s="979"/>
      <c r="T75" s="979"/>
      <c r="U75" s="980"/>
      <c r="V75" s="981">
        <v>87</v>
      </c>
      <c r="W75" s="979"/>
      <c r="X75" s="979"/>
      <c r="Y75" s="979"/>
      <c r="Z75" s="980"/>
      <c r="AA75" s="981">
        <v>1</v>
      </c>
      <c r="AB75" s="979"/>
      <c r="AC75" s="979"/>
      <c r="AD75" s="979"/>
      <c r="AE75" s="980"/>
      <c r="AF75" s="981">
        <v>1</v>
      </c>
      <c r="AG75" s="979"/>
      <c r="AH75" s="979"/>
      <c r="AI75" s="979"/>
      <c r="AJ75" s="980"/>
      <c r="AK75" s="981">
        <v>8</v>
      </c>
      <c r="AL75" s="979"/>
      <c r="AM75" s="979"/>
      <c r="AN75" s="979"/>
      <c r="AO75" s="980"/>
      <c r="AP75" s="981" t="s">
        <v>520</v>
      </c>
      <c r="AQ75" s="979"/>
      <c r="AR75" s="979"/>
      <c r="AS75" s="979"/>
      <c r="AT75" s="980"/>
      <c r="AU75" s="981" t="s">
        <v>520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598</v>
      </c>
      <c r="C76" s="975"/>
      <c r="D76" s="975"/>
      <c r="E76" s="975"/>
      <c r="F76" s="975"/>
      <c r="G76" s="975"/>
      <c r="H76" s="975"/>
      <c r="I76" s="975"/>
      <c r="J76" s="975"/>
      <c r="K76" s="975"/>
      <c r="L76" s="975"/>
      <c r="M76" s="975"/>
      <c r="N76" s="975"/>
      <c r="O76" s="975"/>
      <c r="P76" s="976"/>
      <c r="Q76" s="978">
        <v>468</v>
      </c>
      <c r="R76" s="979"/>
      <c r="S76" s="979"/>
      <c r="T76" s="979"/>
      <c r="U76" s="980"/>
      <c r="V76" s="981">
        <v>242</v>
      </c>
      <c r="W76" s="979"/>
      <c r="X76" s="979"/>
      <c r="Y76" s="979"/>
      <c r="Z76" s="980"/>
      <c r="AA76" s="981">
        <v>226</v>
      </c>
      <c r="AB76" s="979"/>
      <c r="AC76" s="979"/>
      <c r="AD76" s="979"/>
      <c r="AE76" s="980"/>
      <c r="AF76" s="981">
        <v>226</v>
      </c>
      <c r="AG76" s="979"/>
      <c r="AH76" s="979"/>
      <c r="AI76" s="979"/>
      <c r="AJ76" s="980"/>
      <c r="AK76" s="981" t="s">
        <v>520</v>
      </c>
      <c r="AL76" s="979"/>
      <c r="AM76" s="979"/>
      <c r="AN76" s="979"/>
      <c r="AO76" s="980"/>
      <c r="AP76" s="981" t="s">
        <v>520</v>
      </c>
      <c r="AQ76" s="979"/>
      <c r="AR76" s="979"/>
      <c r="AS76" s="979"/>
      <c r="AT76" s="980"/>
      <c r="AU76" s="981" t="s">
        <v>520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599</v>
      </c>
      <c r="C77" s="975"/>
      <c r="D77" s="975"/>
      <c r="E77" s="975"/>
      <c r="F77" s="975"/>
      <c r="G77" s="975"/>
      <c r="H77" s="975"/>
      <c r="I77" s="975"/>
      <c r="J77" s="975"/>
      <c r="K77" s="975"/>
      <c r="L77" s="975"/>
      <c r="M77" s="975"/>
      <c r="N77" s="975"/>
      <c r="O77" s="975"/>
      <c r="P77" s="976"/>
      <c r="Q77" s="978">
        <v>1041</v>
      </c>
      <c r="R77" s="979"/>
      <c r="S77" s="979"/>
      <c r="T77" s="979"/>
      <c r="U77" s="980"/>
      <c r="V77" s="981">
        <v>1037</v>
      </c>
      <c r="W77" s="979"/>
      <c r="X77" s="979"/>
      <c r="Y77" s="979"/>
      <c r="Z77" s="980"/>
      <c r="AA77" s="981">
        <v>4</v>
      </c>
      <c r="AB77" s="979"/>
      <c r="AC77" s="979"/>
      <c r="AD77" s="979"/>
      <c r="AE77" s="980"/>
      <c r="AF77" s="981">
        <v>4</v>
      </c>
      <c r="AG77" s="979"/>
      <c r="AH77" s="979"/>
      <c r="AI77" s="979"/>
      <c r="AJ77" s="980"/>
      <c r="AK77" s="981" t="s">
        <v>520</v>
      </c>
      <c r="AL77" s="979"/>
      <c r="AM77" s="979"/>
      <c r="AN77" s="979"/>
      <c r="AO77" s="980"/>
      <c r="AP77" s="981" t="s">
        <v>520</v>
      </c>
      <c r="AQ77" s="979"/>
      <c r="AR77" s="979"/>
      <c r="AS77" s="979"/>
      <c r="AT77" s="980"/>
      <c r="AU77" s="981" t="s">
        <v>520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600</v>
      </c>
      <c r="C78" s="975"/>
      <c r="D78" s="975"/>
      <c r="E78" s="975"/>
      <c r="F78" s="975"/>
      <c r="G78" s="975"/>
      <c r="H78" s="975"/>
      <c r="I78" s="975"/>
      <c r="J78" s="975"/>
      <c r="K78" s="975"/>
      <c r="L78" s="975"/>
      <c r="M78" s="975"/>
      <c r="N78" s="975"/>
      <c r="O78" s="975"/>
      <c r="P78" s="976"/>
      <c r="Q78" s="977">
        <v>368351</v>
      </c>
      <c r="R78" s="971"/>
      <c r="S78" s="971"/>
      <c r="T78" s="971"/>
      <c r="U78" s="971"/>
      <c r="V78" s="971">
        <v>355170</v>
      </c>
      <c r="W78" s="971"/>
      <c r="X78" s="971"/>
      <c r="Y78" s="971"/>
      <c r="Z78" s="971"/>
      <c r="AA78" s="971">
        <v>13181</v>
      </c>
      <c r="AB78" s="971"/>
      <c r="AC78" s="971"/>
      <c r="AD78" s="971"/>
      <c r="AE78" s="971"/>
      <c r="AF78" s="971">
        <v>13181</v>
      </c>
      <c r="AG78" s="971"/>
      <c r="AH78" s="971"/>
      <c r="AI78" s="971"/>
      <c r="AJ78" s="971"/>
      <c r="AK78" s="971">
        <v>2368</v>
      </c>
      <c r="AL78" s="971"/>
      <c r="AM78" s="971"/>
      <c r="AN78" s="971"/>
      <c r="AO78" s="971"/>
      <c r="AP78" s="971" t="s">
        <v>520</v>
      </c>
      <c r="AQ78" s="971"/>
      <c r="AR78" s="971"/>
      <c r="AS78" s="971"/>
      <c r="AT78" s="971"/>
      <c r="AU78" s="971" t="s">
        <v>520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401</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13791</v>
      </c>
      <c r="AG88" s="959"/>
      <c r="AH88" s="959"/>
      <c r="AI88" s="959"/>
      <c r="AJ88" s="959"/>
      <c r="AK88" s="963"/>
      <c r="AL88" s="963"/>
      <c r="AM88" s="963"/>
      <c r="AN88" s="963"/>
      <c r="AO88" s="963"/>
      <c r="AP88" s="959">
        <v>1264</v>
      </c>
      <c r="AQ88" s="959"/>
      <c r="AR88" s="959"/>
      <c r="AS88" s="959"/>
      <c r="AT88" s="959"/>
      <c r="AU88" s="959">
        <v>474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401</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76</v>
      </c>
      <c r="CS102" s="953"/>
      <c r="CT102" s="953"/>
      <c r="CU102" s="953"/>
      <c r="CV102" s="954"/>
      <c r="CW102" s="952">
        <v>116</v>
      </c>
      <c r="CX102" s="953"/>
      <c r="CY102" s="953"/>
      <c r="CZ102" s="953"/>
      <c r="DA102" s="954"/>
      <c r="DB102" s="952" t="s">
        <v>605</v>
      </c>
      <c r="DC102" s="953"/>
      <c r="DD102" s="953"/>
      <c r="DE102" s="953"/>
      <c r="DF102" s="954"/>
      <c r="DG102" s="952" t="s">
        <v>605</v>
      </c>
      <c r="DH102" s="953"/>
      <c r="DI102" s="953"/>
      <c r="DJ102" s="953"/>
      <c r="DK102" s="954"/>
      <c r="DL102" s="952">
        <v>65</v>
      </c>
      <c r="DM102" s="953"/>
      <c r="DN102" s="953"/>
      <c r="DO102" s="953"/>
      <c r="DP102" s="954"/>
      <c r="DQ102" s="952">
        <v>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316</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316</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316</v>
      </c>
      <c r="DR109" s="896"/>
      <c r="DS109" s="896"/>
      <c r="DT109" s="896"/>
      <c r="DU109" s="897"/>
      <c r="DV109" s="898" t="s">
        <v>443</v>
      </c>
      <c r="DW109" s="896"/>
      <c r="DX109" s="896"/>
      <c r="DY109" s="896"/>
      <c r="DZ109" s="929"/>
    </row>
    <row r="110" spans="1:131" s="230" customFormat="1" ht="26.25" customHeight="1" x14ac:dyDescent="0.15">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6288046</v>
      </c>
      <c r="AB110" s="889"/>
      <c r="AC110" s="889"/>
      <c r="AD110" s="889"/>
      <c r="AE110" s="890"/>
      <c r="AF110" s="891">
        <v>5880190</v>
      </c>
      <c r="AG110" s="889"/>
      <c r="AH110" s="889"/>
      <c r="AI110" s="889"/>
      <c r="AJ110" s="890"/>
      <c r="AK110" s="891">
        <v>5659411</v>
      </c>
      <c r="AL110" s="889"/>
      <c r="AM110" s="889"/>
      <c r="AN110" s="889"/>
      <c r="AO110" s="890"/>
      <c r="AP110" s="892">
        <v>21.4</v>
      </c>
      <c r="AQ110" s="893"/>
      <c r="AR110" s="893"/>
      <c r="AS110" s="893"/>
      <c r="AT110" s="894"/>
      <c r="AU110" s="930" t="s">
        <v>75</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56184341</v>
      </c>
      <c r="BR110" s="842"/>
      <c r="BS110" s="842"/>
      <c r="BT110" s="842"/>
      <c r="BU110" s="842"/>
      <c r="BV110" s="842">
        <v>54328867</v>
      </c>
      <c r="BW110" s="842"/>
      <c r="BX110" s="842"/>
      <c r="BY110" s="842"/>
      <c r="BZ110" s="842"/>
      <c r="CA110" s="842">
        <v>50056588</v>
      </c>
      <c r="CB110" s="842"/>
      <c r="CC110" s="842"/>
      <c r="CD110" s="842"/>
      <c r="CE110" s="842"/>
      <c r="CF110" s="866">
        <v>189.4</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131</v>
      </c>
      <c r="DH110" s="842"/>
      <c r="DI110" s="842"/>
      <c r="DJ110" s="842"/>
      <c r="DK110" s="842"/>
      <c r="DL110" s="842" t="s">
        <v>131</v>
      </c>
      <c r="DM110" s="842"/>
      <c r="DN110" s="842"/>
      <c r="DO110" s="842"/>
      <c r="DP110" s="842"/>
      <c r="DQ110" s="842" t="s">
        <v>131</v>
      </c>
      <c r="DR110" s="842"/>
      <c r="DS110" s="842"/>
      <c r="DT110" s="842"/>
      <c r="DU110" s="842"/>
      <c r="DV110" s="843" t="s">
        <v>131</v>
      </c>
      <c r="DW110" s="843"/>
      <c r="DX110" s="843"/>
      <c r="DY110" s="843"/>
      <c r="DZ110" s="844"/>
    </row>
    <row r="111" spans="1:131" s="230" customFormat="1" ht="26.25" customHeight="1" x14ac:dyDescent="0.15">
      <c r="A111" s="774" t="s">
        <v>449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131</v>
      </c>
      <c r="AB111" s="919"/>
      <c r="AC111" s="919"/>
      <c r="AD111" s="919"/>
      <c r="AE111" s="920"/>
      <c r="AF111" s="921" t="s">
        <v>131</v>
      </c>
      <c r="AG111" s="919"/>
      <c r="AH111" s="919"/>
      <c r="AI111" s="919"/>
      <c r="AJ111" s="920"/>
      <c r="AK111" s="921" t="s">
        <v>131</v>
      </c>
      <c r="AL111" s="919"/>
      <c r="AM111" s="919"/>
      <c r="AN111" s="919"/>
      <c r="AO111" s="920"/>
      <c r="AP111" s="922" t="s">
        <v>131</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v>171444</v>
      </c>
      <c r="BR111" s="817"/>
      <c r="BS111" s="817"/>
      <c r="BT111" s="817"/>
      <c r="BU111" s="817"/>
      <c r="BV111" s="817">
        <v>139481</v>
      </c>
      <c r="BW111" s="817"/>
      <c r="BX111" s="817"/>
      <c r="BY111" s="817"/>
      <c r="BZ111" s="817"/>
      <c r="CA111" s="817">
        <v>107225</v>
      </c>
      <c r="CB111" s="817"/>
      <c r="CC111" s="817"/>
      <c r="CD111" s="817"/>
      <c r="CE111" s="817"/>
      <c r="CF111" s="875">
        <v>0.4</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131</v>
      </c>
      <c r="DH111" s="817"/>
      <c r="DI111" s="817"/>
      <c r="DJ111" s="817"/>
      <c r="DK111" s="817"/>
      <c r="DL111" s="817" t="s">
        <v>131</v>
      </c>
      <c r="DM111" s="817"/>
      <c r="DN111" s="817"/>
      <c r="DO111" s="817"/>
      <c r="DP111" s="817"/>
      <c r="DQ111" s="817" t="s">
        <v>131</v>
      </c>
      <c r="DR111" s="817"/>
      <c r="DS111" s="817"/>
      <c r="DT111" s="817"/>
      <c r="DU111" s="817"/>
      <c r="DV111" s="794" t="s">
        <v>131</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49163</v>
      </c>
      <c r="AB112" s="780"/>
      <c r="AC112" s="780"/>
      <c r="AD112" s="780"/>
      <c r="AE112" s="781"/>
      <c r="AF112" s="782">
        <v>58470</v>
      </c>
      <c r="AG112" s="780"/>
      <c r="AH112" s="780"/>
      <c r="AI112" s="780"/>
      <c r="AJ112" s="781"/>
      <c r="AK112" s="782">
        <v>66407</v>
      </c>
      <c r="AL112" s="780"/>
      <c r="AM112" s="780"/>
      <c r="AN112" s="780"/>
      <c r="AO112" s="781"/>
      <c r="AP112" s="824">
        <v>0.3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13391461</v>
      </c>
      <c r="BR112" s="817"/>
      <c r="BS112" s="817"/>
      <c r="BT112" s="817"/>
      <c r="BU112" s="817"/>
      <c r="BV112" s="817">
        <v>12430388</v>
      </c>
      <c r="BW112" s="817"/>
      <c r="BX112" s="817"/>
      <c r="BY112" s="817"/>
      <c r="BZ112" s="817"/>
      <c r="CA112" s="817">
        <v>12254079</v>
      </c>
      <c r="CB112" s="817"/>
      <c r="CC112" s="817"/>
      <c r="CD112" s="817"/>
      <c r="CE112" s="817"/>
      <c r="CF112" s="875">
        <v>46.4</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v>171444</v>
      </c>
      <c r="DH112" s="817"/>
      <c r="DI112" s="817"/>
      <c r="DJ112" s="817"/>
      <c r="DK112" s="817"/>
      <c r="DL112" s="817">
        <v>139481</v>
      </c>
      <c r="DM112" s="817"/>
      <c r="DN112" s="817"/>
      <c r="DO112" s="817"/>
      <c r="DP112" s="817"/>
      <c r="DQ112" s="817">
        <v>107225</v>
      </c>
      <c r="DR112" s="817"/>
      <c r="DS112" s="817"/>
      <c r="DT112" s="817"/>
      <c r="DU112" s="817"/>
      <c r="DV112" s="794">
        <v>0.4</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1303894</v>
      </c>
      <c r="AB113" s="919"/>
      <c r="AC113" s="919"/>
      <c r="AD113" s="919"/>
      <c r="AE113" s="920"/>
      <c r="AF113" s="921">
        <v>1223349</v>
      </c>
      <c r="AG113" s="919"/>
      <c r="AH113" s="919"/>
      <c r="AI113" s="919"/>
      <c r="AJ113" s="920"/>
      <c r="AK113" s="921">
        <v>1374670</v>
      </c>
      <c r="AL113" s="919"/>
      <c r="AM113" s="919"/>
      <c r="AN113" s="919"/>
      <c r="AO113" s="920"/>
      <c r="AP113" s="922">
        <v>5.2</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683338</v>
      </c>
      <c r="BR113" s="817"/>
      <c r="BS113" s="817"/>
      <c r="BT113" s="817"/>
      <c r="BU113" s="817"/>
      <c r="BV113" s="817">
        <v>530150</v>
      </c>
      <c r="BW113" s="817"/>
      <c r="BX113" s="817"/>
      <c r="BY113" s="817"/>
      <c r="BZ113" s="817"/>
      <c r="CA113" s="817">
        <v>474703</v>
      </c>
      <c r="CB113" s="817"/>
      <c r="CC113" s="817"/>
      <c r="CD113" s="817"/>
      <c r="CE113" s="817"/>
      <c r="CF113" s="875">
        <v>1.8</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414394</v>
      </c>
      <c r="AB114" s="780"/>
      <c r="AC114" s="780"/>
      <c r="AD114" s="780"/>
      <c r="AE114" s="781"/>
      <c r="AF114" s="782">
        <v>364048</v>
      </c>
      <c r="AG114" s="780"/>
      <c r="AH114" s="780"/>
      <c r="AI114" s="780"/>
      <c r="AJ114" s="781"/>
      <c r="AK114" s="782">
        <v>229496</v>
      </c>
      <c r="AL114" s="780"/>
      <c r="AM114" s="780"/>
      <c r="AN114" s="780"/>
      <c r="AO114" s="781"/>
      <c r="AP114" s="824">
        <v>0.9</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6093166</v>
      </c>
      <c r="BR114" s="817"/>
      <c r="BS114" s="817"/>
      <c r="BT114" s="817"/>
      <c r="BU114" s="817"/>
      <c r="BV114" s="817">
        <v>5985261</v>
      </c>
      <c r="BW114" s="817"/>
      <c r="BX114" s="817"/>
      <c r="BY114" s="817"/>
      <c r="BZ114" s="817"/>
      <c r="CA114" s="817">
        <v>5969433</v>
      </c>
      <c r="CB114" s="817"/>
      <c r="CC114" s="817"/>
      <c r="CD114" s="817"/>
      <c r="CE114" s="817"/>
      <c r="CF114" s="875">
        <v>22.6</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131</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32855</v>
      </c>
      <c r="AB115" s="919"/>
      <c r="AC115" s="919"/>
      <c r="AD115" s="919"/>
      <c r="AE115" s="920"/>
      <c r="AF115" s="921">
        <v>32855</v>
      </c>
      <c r="AG115" s="919"/>
      <c r="AH115" s="919"/>
      <c r="AI115" s="919"/>
      <c r="AJ115" s="920"/>
      <c r="AK115" s="921">
        <v>32855</v>
      </c>
      <c r="AL115" s="919"/>
      <c r="AM115" s="919"/>
      <c r="AN115" s="919"/>
      <c r="AO115" s="920"/>
      <c r="AP115" s="922">
        <v>0.1</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6889</v>
      </c>
      <c r="BR115" s="817"/>
      <c r="BS115" s="817"/>
      <c r="BT115" s="817"/>
      <c r="BU115" s="817"/>
      <c r="BV115" s="817">
        <v>6678</v>
      </c>
      <c r="BW115" s="817"/>
      <c r="BX115" s="817"/>
      <c r="BY115" s="817"/>
      <c r="BZ115" s="817"/>
      <c r="CA115" s="817">
        <v>6464</v>
      </c>
      <c r="CB115" s="817"/>
      <c r="CC115" s="817"/>
      <c r="CD115" s="817"/>
      <c r="CE115" s="817"/>
      <c r="CF115" s="875">
        <v>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131</v>
      </c>
      <c r="DH115" s="780"/>
      <c r="DI115" s="780"/>
      <c r="DJ115" s="780"/>
      <c r="DK115" s="781"/>
      <c r="DL115" s="782" t="s">
        <v>131</v>
      </c>
      <c r="DM115" s="780"/>
      <c r="DN115" s="780"/>
      <c r="DO115" s="780"/>
      <c r="DP115" s="781"/>
      <c r="DQ115" s="782" t="s">
        <v>131</v>
      </c>
      <c r="DR115" s="780"/>
      <c r="DS115" s="780"/>
      <c r="DT115" s="780"/>
      <c r="DU115" s="781"/>
      <c r="DV115" s="824" t="s">
        <v>131</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81</v>
      </c>
      <c r="AB116" s="780"/>
      <c r="AC116" s="780"/>
      <c r="AD116" s="780"/>
      <c r="AE116" s="781"/>
      <c r="AF116" s="782" t="s">
        <v>131</v>
      </c>
      <c r="AG116" s="780"/>
      <c r="AH116" s="780"/>
      <c r="AI116" s="780"/>
      <c r="AJ116" s="781"/>
      <c r="AK116" s="782">
        <v>86</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131</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131</v>
      </c>
      <c r="DM116" s="780"/>
      <c r="DN116" s="780"/>
      <c r="DO116" s="780"/>
      <c r="DP116" s="781"/>
      <c r="DQ116" s="782" t="s">
        <v>131</v>
      </c>
      <c r="DR116" s="780"/>
      <c r="DS116" s="780"/>
      <c r="DT116" s="780"/>
      <c r="DU116" s="781"/>
      <c r="DV116" s="824" t="s">
        <v>131</v>
      </c>
      <c r="DW116" s="825"/>
      <c r="DX116" s="825"/>
      <c r="DY116" s="825"/>
      <c r="DZ116" s="826"/>
    </row>
    <row r="117" spans="1:130" s="230" customFormat="1" ht="26.25" customHeight="1" x14ac:dyDescent="0.15">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8088433</v>
      </c>
      <c r="AB117" s="903"/>
      <c r="AC117" s="903"/>
      <c r="AD117" s="903"/>
      <c r="AE117" s="904"/>
      <c r="AF117" s="905">
        <v>7558912</v>
      </c>
      <c r="AG117" s="903"/>
      <c r="AH117" s="903"/>
      <c r="AI117" s="903"/>
      <c r="AJ117" s="904"/>
      <c r="AK117" s="905">
        <v>7362925</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131</v>
      </c>
      <c r="DH117" s="780"/>
      <c r="DI117" s="780"/>
      <c r="DJ117" s="780"/>
      <c r="DK117" s="781"/>
      <c r="DL117" s="782" t="s">
        <v>131</v>
      </c>
      <c r="DM117" s="780"/>
      <c r="DN117" s="780"/>
      <c r="DO117" s="780"/>
      <c r="DP117" s="781"/>
      <c r="DQ117" s="782" t="s">
        <v>131</v>
      </c>
      <c r="DR117" s="780"/>
      <c r="DS117" s="780"/>
      <c r="DT117" s="780"/>
      <c r="DU117" s="781"/>
      <c r="DV117" s="824" t="s">
        <v>131</v>
      </c>
      <c r="DW117" s="825"/>
      <c r="DX117" s="825"/>
      <c r="DY117" s="825"/>
      <c r="DZ117" s="826"/>
    </row>
    <row r="118" spans="1:130" s="230" customFormat="1" ht="26.25" customHeight="1" x14ac:dyDescent="0.15">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316</v>
      </c>
      <c r="AL118" s="896"/>
      <c r="AM118" s="896"/>
      <c r="AN118" s="896"/>
      <c r="AO118" s="897"/>
      <c r="AP118" s="899" t="s">
        <v>443</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x14ac:dyDescent="0.15">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473</v>
      </c>
      <c r="BP119" s="878"/>
      <c r="BQ119" s="879">
        <v>76530639</v>
      </c>
      <c r="BR119" s="845"/>
      <c r="BS119" s="845"/>
      <c r="BT119" s="845"/>
      <c r="BU119" s="845"/>
      <c r="BV119" s="845">
        <v>73420825</v>
      </c>
      <c r="BW119" s="845"/>
      <c r="BX119" s="845"/>
      <c r="BY119" s="845"/>
      <c r="BZ119" s="845"/>
      <c r="CA119" s="845">
        <v>68868492</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5876114</v>
      </c>
      <c r="BR120" s="842"/>
      <c r="BS120" s="842"/>
      <c r="BT120" s="842"/>
      <c r="BU120" s="842"/>
      <c r="BV120" s="842">
        <v>8413894</v>
      </c>
      <c r="BW120" s="842"/>
      <c r="BX120" s="842"/>
      <c r="BY120" s="842"/>
      <c r="BZ120" s="842"/>
      <c r="CA120" s="842">
        <v>10927088</v>
      </c>
      <c r="CB120" s="842"/>
      <c r="CC120" s="842"/>
      <c r="CD120" s="842"/>
      <c r="CE120" s="842"/>
      <c r="CF120" s="866">
        <v>41.4</v>
      </c>
      <c r="CG120" s="867"/>
      <c r="CH120" s="867"/>
      <c r="CI120" s="867"/>
      <c r="CJ120" s="867"/>
      <c r="CK120" s="868" t="s">
        <v>477</v>
      </c>
      <c r="CL120" s="852"/>
      <c r="CM120" s="852"/>
      <c r="CN120" s="852"/>
      <c r="CO120" s="853"/>
      <c r="CP120" s="872" t="s">
        <v>420</v>
      </c>
      <c r="CQ120" s="873"/>
      <c r="CR120" s="873"/>
      <c r="CS120" s="873"/>
      <c r="CT120" s="873"/>
      <c r="CU120" s="873"/>
      <c r="CV120" s="873"/>
      <c r="CW120" s="873"/>
      <c r="CX120" s="873"/>
      <c r="CY120" s="873"/>
      <c r="CZ120" s="873"/>
      <c r="DA120" s="873"/>
      <c r="DB120" s="873"/>
      <c r="DC120" s="873"/>
      <c r="DD120" s="873"/>
      <c r="DE120" s="873"/>
      <c r="DF120" s="874"/>
      <c r="DG120" s="861">
        <v>9677624</v>
      </c>
      <c r="DH120" s="842"/>
      <c r="DI120" s="842"/>
      <c r="DJ120" s="842"/>
      <c r="DK120" s="842"/>
      <c r="DL120" s="842">
        <v>8895899</v>
      </c>
      <c r="DM120" s="842"/>
      <c r="DN120" s="842"/>
      <c r="DO120" s="842"/>
      <c r="DP120" s="842"/>
      <c r="DQ120" s="842">
        <v>8531073</v>
      </c>
      <c r="DR120" s="842"/>
      <c r="DS120" s="842"/>
      <c r="DT120" s="842"/>
      <c r="DU120" s="842"/>
      <c r="DV120" s="843">
        <v>32.299999999999997</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v>32855</v>
      </c>
      <c r="AB121" s="780"/>
      <c r="AC121" s="780"/>
      <c r="AD121" s="780"/>
      <c r="AE121" s="781"/>
      <c r="AF121" s="782">
        <v>32855</v>
      </c>
      <c r="AG121" s="780"/>
      <c r="AH121" s="780"/>
      <c r="AI121" s="780"/>
      <c r="AJ121" s="781"/>
      <c r="AK121" s="782">
        <v>32855</v>
      </c>
      <c r="AL121" s="780"/>
      <c r="AM121" s="780"/>
      <c r="AN121" s="780"/>
      <c r="AO121" s="781"/>
      <c r="AP121" s="824">
        <v>0.1</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3834846</v>
      </c>
      <c r="BR121" s="817"/>
      <c r="BS121" s="817"/>
      <c r="BT121" s="817"/>
      <c r="BU121" s="817"/>
      <c r="BV121" s="817">
        <v>4010446</v>
      </c>
      <c r="BW121" s="817"/>
      <c r="BX121" s="817"/>
      <c r="BY121" s="817"/>
      <c r="BZ121" s="817"/>
      <c r="CA121" s="817">
        <v>4026206</v>
      </c>
      <c r="CB121" s="817"/>
      <c r="CC121" s="817"/>
      <c r="CD121" s="817"/>
      <c r="CE121" s="817"/>
      <c r="CF121" s="875">
        <v>15.2</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3675730</v>
      </c>
      <c r="DH121" s="817"/>
      <c r="DI121" s="817"/>
      <c r="DJ121" s="817"/>
      <c r="DK121" s="817"/>
      <c r="DL121" s="817">
        <v>3509786</v>
      </c>
      <c r="DM121" s="817"/>
      <c r="DN121" s="817"/>
      <c r="DO121" s="817"/>
      <c r="DP121" s="817"/>
      <c r="DQ121" s="817">
        <v>3417235</v>
      </c>
      <c r="DR121" s="817"/>
      <c r="DS121" s="817"/>
      <c r="DT121" s="817"/>
      <c r="DU121" s="817"/>
      <c r="DV121" s="794">
        <v>12.9</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51793326</v>
      </c>
      <c r="BR122" s="845"/>
      <c r="BS122" s="845"/>
      <c r="BT122" s="845"/>
      <c r="BU122" s="845"/>
      <c r="BV122" s="845">
        <v>49928326</v>
      </c>
      <c r="BW122" s="845"/>
      <c r="BX122" s="845"/>
      <c r="BY122" s="845"/>
      <c r="BZ122" s="845"/>
      <c r="CA122" s="845">
        <v>46938324</v>
      </c>
      <c r="CB122" s="845"/>
      <c r="CC122" s="845"/>
      <c r="CD122" s="845"/>
      <c r="CE122" s="845"/>
      <c r="CF122" s="846">
        <v>177.6</v>
      </c>
      <c r="CG122" s="847"/>
      <c r="CH122" s="847"/>
      <c r="CI122" s="847"/>
      <c r="CJ122" s="847"/>
      <c r="CK122" s="869"/>
      <c r="CL122" s="855"/>
      <c r="CM122" s="855"/>
      <c r="CN122" s="855"/>
      <c r="CO122" s="856"/>
      <c r="CP122" s="835" t="s">
        <v>418</v>
      </c>
      <c r="CQ122" s="836"/>
      <c r="CR122" s="836"/>
      <c r="CS122" s="836"/>
      <c r="CT122" s="836"/>
      <c r="CU122" s="836"/>
      <c r="CV122" s="836"/>
      <c r="CW122" s="836"/>
      <c r="CX122" s="836"/>
      <c r="CY122" s="836"/>
      <c r="CZ122" s="836"/>
      <c r="DA122" s="836"/>
      <c r="DB122" s="836"/>
      <c r="DC122" s="836"/>
      <c r="DD122" s="836"/>
      <c r="DE122" s="836"/>
      <c r="DF122" s="837"/>
      <c r="DG122" s="816">
        <v>38107</v>
      </c>
      <c r="DH122" s="817"/>
      <c r="DI122" s="817"/>
      <c r="DJ122" s="817"/>
      <c r="DK122" s="817"/>
      <c r="DL122" s="817">
        <v>24703</v>
      </c>
      <c r="DM122" s="817"/>
      <c r="DN122" s="817"/>
      <c r="DO122" s="817"/>
      <c r="DP122" s="817"/>
      <c r="DQ122" s="817">
        <v>305771</v>
      </c>
      <c r="DR122" s="817"/>
      <c r="DS122" s="817"/>
      <c r="DT122" s="817"/>
      <c r="DU122" s="817"/>
      <c r="DV122" s="794">
        <v>1.2</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482</v>
      </c>
      <c r="BP123" s="878"/>
      <c r="BQ123" s="832">
        <v>61504286</v>
      </c>
      <c r="BR123" s="833"/>
      <c r="BS123" s="833"/>
      <c r="BT123" s="833"/>
      <c r="BU123" s="833"/>
      <c r="BV123" s="833">
        <v>62352666</v>
      </c>
      <c r="BW123" s="833"/>
      <c r="BX123" s="833"/>
      <c r="BY123" s="833"/>
      <c r="BZ123" s="833"/>
      <c r="CA123" s="833">
        <v>61891618</v>
      </c>
      <c r="CB123" s="833"/>
      <c r="CC123" s="833"/>
      <c r="CD123" s="833"/>
      <c r="CE123" s="833"/>
      <c r="CF123" s="748"/>
      <c r="CG123" s="749"/>
      <c r="CH123" s="749"/>
      <c r="CI123" s="749"/>
      <c r="CJ123" s="834"/>
      <c r="CK123" s="869"/>
      <c r="CL123" s="855"/>
      <c r="CM123" s="855"/>
      <c r="CN123" s="855"/>
      <c r="CO123" s="856"/>
      <c r="CP123" s="835" t="s">
        <v>483</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484</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58.1</v>
      </c>
      <c r="BR124" s="831"/>
      <c r="BS124" s="831"/>
      <c r="BT124" s="831"/>
      <c r="BU124" s="831"/>
      <c r="BV124" s="831">
        <v>40.6</v>
      </c>
      <c r="BW124" s="831"/>
      <c r="BX124" s="831"/>
      <c r="BY124" s="831"/>
      <c r="BZ124" s="831"/>
      <c r="CA124" s="831">
        <v>26.4</v>
      </c>
      <c r="CB124" s="831"/>
      <c r="CC124" s="831"/>
      <c r="CD124" s="831"/>
      <c r="CE124" s="831"/>
      <c r="CF124" s="726"/>
      <c r="CG124" s="727"/>
      <c r="CH124" s="727"/>
      <c r="CI124" s="727"/>
      <c r="CJ124" s="862"/>
      <c r="CK124" s="870"/>
      <c r="CL124" s="870"/>
      <c r="CM124" s="870"/>
      <c r="CN124" s="870"/>
      <c r="CO124" s="871"/>
      <c r="CP124" s="835" t="s">
        <v>485</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486</v>
      </c>
      <c r="CL125" s="852"/>
      <c r="CM125" s="852"/>
      <c r="CN125" s="852"/>
      <c r="CO125" s="853"/>
      <c r="CP125" s="860" t="s">
        <v>487</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488</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22"/>
      <c r="B127" s="823"/>
      <c r="C127" s="838" t="s">
        <v>489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490</v>
      </c>
      <c r="AY127" s="812"/>
      <c r="AZ127" s="812"/>
      <c r="BA127" s="812"/>
      <c r="BB127" s="812"/>
      <c r="BC127" s="812"/>
      <c r="BD127" s="812"/>
      <c r="BE127" s="813"/>
      <c r="BF127" s="811" t="s">
        <v>491</v>
      </c>
      <c r="BG127" s="812"/>
      <c r="BH127" s="812"/>
      <c r="BI127" s="812"/>
      <c r="BJ127" s="812"/>
      <c r="BK127" s="812"/>
      <c r="BL127" s="813"/>
      <c r="BM127" s="811" t="s">
        <v>492</v>
      </c>
      <c r="BN127" s="812"/>
      <c r="BO127" s="812"/>
      <c r="BP127" s="812"/>
      <c r="BQ127" s="812"/>
      <c r="BR127" s="812"/>
      <c r="BS127" s="813"/>
      <c r="BT127" s="811" t="s">
        <v>493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494</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495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496</v>
      </c>
      <c r="X128" s="798"/>
      <c r="Y128" s="798"/>
      <c r="Z128" s="799"/>
      <c r="AA128" s="800">
        <v>1260519</v>
      </c>
      <c r="AB128" s="801"/>
      <c r="AC128" s="801"/>
      <c r="AD128" s="801"/>
      <c r="AE128" s="802"/>
      <c r="AF128" s="803">
        <v>1232258</v>
      </c>
      <c r="AG128" s="801"/>
      <c r="AH128" s="801"/>
      <c r="AI128" s="801"/>
      <c r="AJ128" s="802"/>
      <c r="AK128" s="803">
        <v>1275794</v>
      </c>
      <c r="AL128" s="801"/>
      <c r="AM128" s="801"/>
      <c r="AN128" s="801"/>
      <c r="AO128" s="802"/>
      <c r="AP128" s="804"/>
      <c r="AQ128" s="805"/>
      <c r="AR128" s="805"/>
      <c r="AS128" s="805"/>
      <c r="AT128" s="806"/>
      <c r="AU128" s="232"/>
      <c r="AV128" s="232"/>
      <c r="AW128" s="232"/>
      <c r="AX128" s="807" t="s">
        <v>497</v>
      </c>
      <c r="AY128" s="808"/>
      <c r="AZ128" s="808"/>
      <c r="BA128" s="808"/>
      <c r="BB128" s="808"/>
      <c r="BC128" s="808"/>
      <c r="BD128" s="808"/>
      <c r="BE128" s="809"/>
      <c r="BF128" s="786" t="s">
        <v>131</v>
      </c>
      <c r="BG128" s="787"/>
      <c r="BH128" s="787"/>
      <c r="BI128" s="787"/>
      <c r="BJ128" s="787"/>
      <c r="BK128" s="787"/>
      <c r="BL128" s="810"/>
      <c r="BM128" s="786">
        <v>11.75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498</v>
      </c>
      <c r="CQ128" s="730"/>
      <c r="CR128" s="730"/>
      <c r="CS128" s="730"/>
      <c r="CT128" s="730"/>
      <c r="CU128" s="730"/>
      <c r="CV128" s="730"/>
      <c r="CW128" s="730"/>
      <c r="CX128" s="730"/>
      <c r="CY128" s="730"/>
      <c r="CZ128" s="730"/>
      <c r="DA128" s="730"/>
      <c r="DB128" s="730"/>
      <c r="DC128" s="730"/>
      <c r="DD128" s="730"/>
      <c r="DE128" s="730"/>
      <c r="DF128" s="731"/>
      <c r="DG128" s="790">
        <v>6889</v>
      </c>
      <c r="DH128" s="791"/>
      <c r="DI128" s="791"/>
      <c r="DJ128" s="791"/>
      <c r="DK128" s="791"/>
      <c r="DL128" s="791">
        <v>6678</v>
      </c>
      <c r="DM128" s="791"/>
      <c r="DN128" s="791"/>
      <c r="DO128" s="791"/>
      <c r="DP128" s="791"/>
      <c r="DQ128" s="791">
        <v>6464</v>
      </c>
      <c r="DR128" s="791"/>
      <c r="DS128" s="791"/>
      <c r="DT128" s="791"/>
      <c r="DU128" s="791"/>
      <c r="DV128" s="792">
        <v>0</v>
      </c>
      <c r="DW128" s="792"/>
      <c r="DX128" s="792"/>
      <c r="DY128" s="792"/>
      <c r="DZ128" s="793"/>
    </row>
    <row r="129" spans="1:131" s="230" customFormat="1" ht="26.25" customHeight="1" x14ac:dyDescent="0.15">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30986440</v>
      </c>
      <c r="AB129" s="780"/>
      <c r="AC129" s="780"/>
      <c r="AD129" s="780"/>
      <c r="AE129" s="781"/>
      <c r="AF129" s="782">
        <v>32165687</v>
      </c>
      <c r="AG129" s="780"/>
      <c r="AH129" s="780"/>
      <c r="AI129" s="780"/>
      <c r="AJ129" s="781"/>
      <c r="AK129" s="782">
        <v>31210873</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131</v>
      </c>
      <c r="BG129" s="771"/>
      <c r="BH129" s="771"/>
      <c r="BI129" s="771"/>
      <c r="BJ129" s="771"/>
      <c r="BK129" s="771"/>
      <c r="BL129" s="772"/>
      <c r="BM129" s="770">
        <v>16.75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5143097</v>
      </c>
      <c r="AB130" s="780"/>
      <c r="AC130" s="780"/>
      <c r="AD130" s="780"/>
      <c r="AE130" s="781"/>
      <c r="AF130" s="782">
        <v>4912074</v>
      </c>
      <c r="AG130" s="780"/>
      <c r="AH130" s="780"/>
      <c r="AI130" s="780"/>
      <c r="AJ130" s="781"/>
      <c r="AK130" s="782">
        <v>4788397</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5.5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25843343</v>
      </c>
      <c r="AB131" s="764"/>
      <c r="AC131" s="764"/>
      <c r="AD131" s="764"/>
      <c r="AE131" s="765"/>
      <c r="AF131" s="766">
        <v>27253613</v>
      </c>
      <c r="AG131" s="764"/>
      <c r="AH131" s="764"/>
      <c r="AI131" s="764"/>
      <c r="AJ131" s="765"/>
      <c r="AK131" s="766">
        <v>26422476</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v>26.4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6.5193462000000002</v>
      </c>
      <c r="AB132" s="745"/>
      <c r="AC132" s="745"/>
      <c r="AD132" s="745"/>
      <c r="AE132" s="746"/>
      <c r="AF132" s="747">
        <v>5.1904310999999996</v>
      </c>
      <c r="AG132" s="745"/>
      <c r="AH132" s="745"/>
      <c r="AI132" s="745"/>
      <c r="AJ132" s="746"/>
      <c r="AK132" s="747">
        <v>4.9152623000000002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7.4</v>
      </c>
      <c r="AB133" s="724"/>
      <c r="AC133" s="724"/>
      <c r="AD133" s="724"/>
      <c r="AE133" s="725"/>
      <c r="AF133" s="723">
        <v>6.3</v>
      </c>
      <c r="AG133" s="724"/>
      <c r="AH133" s="724"/>
      <c r="AI133" s="724"/>
      <c r="AJ133" s="725"/>
      <c r="AK133" s="723">
        <v>5.5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XbJzFKJd4QSLle4ID6S7O7RHCcjfI00y8YrHZMtJiqp2xUT9e4AxTCh525xwEBNcTRXEUqa2/VCjkq2jRohfA==" saltValue="aLXIwmSInN3Y6f+GmsyAz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39" fitToHeight="0"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U53"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1hgAwgIQhho6fPi4nbqp85wxyriFlbgBD+D8ND4iA98UcPwhGRKtSh58Rdj0E3OJq2HLvDwzRshKhsPBp1tcdA==" saltValue="Dk03pd6/bSdOymqXyiS4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4" zoomScale="70" zoomScaleNormal="70" zoomScaleSheetLayoutView="55" workbookViewId="0">
      <selection activeCell="CD3" sqref="CD3:CS3"/>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8Ixu2rAD0o3vplX9lkmFBI+c4ZBYw1R9GTrlxo3me9IiGwmed8UvmCcqqLiS8uwzLGJpCqR+Z8AtGte1w6GsQ==" saltValue="68TdxTq4uXIZ4wxeizGK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7080731</v>
      </c>
      <c r="AP9" s="281">
        <v>50233</v>
      </c>
      <c r="AQ9" s="282">
        <v>66247</v>
      </c>
      <c r="AR9" s="283">
        <v>-24.2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1594352</v>
      </c>
      <c r="AP10" s="284">
        <v>11311</v>
      </c>
      <c r="AQ10" s="285">
        <v>4001</v>
      </c>
      <c r="AR10" s="286">
        <v>182.7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2117</v>
      </c>
      <c r="AR11" s="286" t="s">
        <v>520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23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68630</v>
      </c>
      <c r="AP13" s="284">
        <v>487</v>
      </c>
      <c r="AQ13" s="285">
        <v>2449</v>
      </c>
      <c r="AR13" s="286">
        <v>-80.099999999999994</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153430</v>
      </c>
      <c r="AP14" s="284">
        <v>1088</v>
      </c>
      <c r="AQ14" s="285">
        <v>1636</v>
      </c>
      <c r="AR14" s="286">
        <v>-33.5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-505884</v>
      </c>
      <c r="AP15" s="284">
        <v>-3589</v>
      </c>
      <c r="AQ15" s="285">
        <v>-3889</v>
      </c>
      <c r="AR15" s="286">
        <v>-7.7</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8391259</v>
      </c>
      <c r="AP16" s="284">
        <v>59530</v>
      </c>
      <c r="AQ16" s="285">
        <v>72585</v>
      </c>
      <c r="AR16" s="286">
        <v>-18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5.53</v>
      </c>
      <c r="AP21" s="298">
        <v>6.82</v>
      </c>
      <c r="AQ21" s="299">
        <v>-1.29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96.4</v>
      </c>
      <c r="AP22" s="303">
        <v>99.4</v>
      </c>
      <c r="AQ22" s="304">
        <v>-3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5659411</v>
      </c>
      <c r="AP32" s="312">
        <v>40149</v>
      </c>
      <c r="AQ32" s="313">
        <v>38122</v>
      </c>
      <c r="AR32" s="314">
        <v>5.3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v>66407</v>
      </c>
      <c r="AP34" s="312">
        <v>471</v>
      </c>
      <c r="AQ34" s="313">
        <v>19</v>
      </c>
      <c r="AR34" s="314">
        <v>2378.9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1374670</v>
      </c>
      <c r="AP35" s="312">
        <v>9752</v>
      </c>
      <c r="AQ35" s="313">
        <v>11292</v>
      </c>
      <c r="AR35" s="314">
        <v>-13.6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229496</v>
      </c>
      <c r="AP36" s="312">
        <v>1628</v>
      </c>
      <c r="AQ36" s="313">
        <v>1617</v>
      </c>
      <c r="AR36" s="314">
        <v>0.7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v>32855</v>
      </c>
      <c r="AP37" s="312">
        <v>233</v>
      </c>
      <c r="AQ37" s="313">
        <v>410</v>
      </c>
      <c r="AR37" s="314">
        <v>-43.2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v>86</v>
      </c>
      <c r="AP38" s="315">
        <v>1</v>
      </c>
      <c r="AQ38" s="316">
        <v>1</v>
      </c>
      <c r="AR38" s="304">
        <v>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-1275794</v>
      </c>
      <c r="AP39" s="312">
        <v>-9051</v>
      </c>
      <c r="AQ39" s="313">
        <v>-6908</v>
      </c>
      <c r="AR39" s="314">
        <v>31</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-4788397</v>
      </c>
      <c r="AP40" s="312">
        <v>-33970</v>
      </c>
      <c r="AQ40" s="313">
        <v>-33487</v>
      </c>
      <c r="AR40" s="314">
        <v>1.4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308</v>
      </c>
      <c r="AL41" s="1127"/>
      <c r="AM41" s="1127"/>
      <c r="AN41" s="1128"/>
      <c r="AO41" s="312">
        <v>1298734</v>
      </c>
      <c r="AP41" s="312">
        <v>9214</v>
      </c>
      <c r="AQ41" s="313">
        <v>11065</v>
      </c>
      <c r="AR41" s="314">
        <v>-16.7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4242649</v>
      </c>
      <c r="AN51" s="334">
        <v>29526</v>
      </c>
      <c r="AO51" s="335">
        <v>-19.100000000000001</v>
      </c>
      <c r="AP51" s="336">
        <v>46402</v>
      </c>
      <c r="AQ51" s="337">
        <v>-11.3</v>
      </c>
      <c r="AR51" s="338">
        <v>-7.8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3017629</v>
      </c>
      <c r="AN52" s="342">
        <v>21001</v>
      </c>
      <c r="AO52" s="343">
        <v>-5.2</v>
      </c>
      <c r="AP52" s="344">
        <v>26897</v>
      </c>
      <c r="AQ52" s="345">
        <v>-6.3</v>
      </c>
      <c r="AR52" s="346">
        <v>1.1000000000000001</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4147097</v>
      </c>
      <c r="AN53" s="334">
        <v>29002</v>
      </c>
      <c r="AO53" s="335">
        <v>-1.8</v>
      </c>
      <c r="AP53" s="336">
        <v>66343</v>
      </c>
      <c r="AQ53" s="337">
        <v>43</v>
      </c>
      <c r="AR53" s="338">
        <v>-44.8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2932810</v>
      </c>
      <c r="AN54" s="342">
        <v>20510</v>
      </c>
      <c r="AO54" s="343">
        <v>-2.2999999999999998</v>
      </c>
      <c r="AP54" s="344">
        <v>34529</v>
      </c>
      <c r="AQ54" s="345">
        <v>28.4</v>
      </c>
      <c r="AR54" s="346">
        <v>-30.7</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4350625</v>
      </c>
      <c r="AN55" s="334">
        <v>30582</v>
      </c>
      <c r="AO55" s="335">
        <v>5.4</v>
      </c>
      <c r="AP55" s="336">
        <v>56416</v>
      </c>
      <c r="AQ55" s="337">
        <v>-15</v>
      </c>
      <c r="AR55" s="338">
        <v>20.399999999999999</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2247215</v>
      </c>
      <c r="AN56" s="342">
        <v>15797</v>
      </c>
      <c r="AO56" s="343">
        <v>-23</v>
      </c>
      <c r="AP56" s="344">
        <v>32623</v>
      </c>
      <c r="AQ56" s="345">
        <v>-5.5</v>
      </c>
      <c r="AR56" s="346">
        <v>-17.5</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4015297</v>
      </c>
      <c r="AN57" s="334">
        <v>28403</v>
      </c>
      <c r="AO57" s="335">
        <v>-7.1</v>
      </c>
      <c r="AP57" s="336">
        <v>49217</v>
      </c>
      <c r="AQ57" s="337">
        <v>-12.8</v>
      </c>
      <c r="AR57" s="338">
        <v>5.7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2253453</v>
      </c>
      <c r="AN58" s="342">
        <v>15940</v>
      </c>
      <c r="AO58" s="343">
        <v>0.9</v>
      </c>
      <c r="AP58" s="344">
        <v>27232</v>
      </c>
      <c r="AQ58" s="345">
        <v>-16.5</v>
      </c>
      <c r="AR58" s="346">
        <v>17.399999999999999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2876897</v>
      </c>
      <c r="AN59" s="334">
        <v>20409</v>
      </c>
      <c r="AO59" s="335">
        <v>-28.1</v>
      </c>
      <c r="AP59" s="336">
        <v>49211</v>
      </c>
      <c r="AQ59" s="337">
        <v>0</v>
      </c>
      <c r="AR59" s="338">
        <v>-28.1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1574576</v>
      </c>
      <c r="AN60" s="342">
        <v>11170</v>
      </c>
      <c r="AO60" s="343">
        <v>-29.9</v>
      </c>
      <c r="AP60" s="344">
        <v>28367</v>
      </c>
      <c r="AQ60" s="345">
        <v>4.2</v>
      </c>
      <c r="AR60" s="346">
        <v>-34.1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3926513</v>
      </c>
      <c r="AN61" s="349">
        <v>27584</v>
      </c>
      <c r="AO61" s="350">
        <v>-10.1</v>
      </c>
      <c r="AP61" s="351">
        <v>53518</v>
      </c>
      <c r="AQ61" s="352">
        <v>0.8</v>
      </c>
      <c r="AR61" s="338">
        <v>-10.9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2405137</v>
      </c>
      <c r="AN62" s="342">
        <v>16884</v>
      </c>
      <c r="AO62" s="343">
        <v>-11.9</v>
      </c>
      <c r="AP62" s="344">
        <v>29930</v>
      </c>
      <c r="AQ62" s="345">
        <v>0.9</v>
      </c>
      <c r="AR62" s="346">
        <v>-12.8</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ulU9s+M19rzF5bBY1QeEdkbhKTvH2W/4rZ1yFw1oY5m5VGQhSj82G4UTPru0EyUgmNEdeEtlzh3cxST5scjcg==" saltValue="BPugIAkvUarpmNbyTVrQ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7" zoomScale="85" zoomScaleNormal="85" zoomScaleSheetLayoutView="55" workbookViewId="0">
      <selection activeCell="CD3" sqref="CD3:CS3"/>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560</v>
      </c>
    </row>
    <row r="120" spans="125:125" ht="13.5" hidden="1" customHeight="1" x14ac:dyDescent="0.15"/>
    <row r="121" spans="125:125" ht="13.5" hidden="1" customHeight="1" x14ac:dyDescent="0.15">
      <c r="DU121" s="259"/>
    </row>
  </sheetData>
  <sheetProtection algorithmName="SHA-512" hashValue="1cj0mhCGT3ExsvbasowqbM4Z8SSUNchJEdEyPkoee+nIh5fqI1HPCw3Wm1TsYydGYhjvNaVBuz6Z3VgGxoQC0g==" saltValue="cO9AMoBa1G7wnVINQihe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1" zoomScale="70" zoomScaleNormal="70" zoomScaleSheetLayoutView="55" workbookViewId="0">
      <selection activeCell="CD3" sqref="CD3:CS3"/>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561</v>
      </c>
    </row>
  </sheetData>
  <sheetProtection algorithmName="SHA-512" hashValue="3JcjQnUN/OIE9xy1bS19LzSbtU2kgk5WPc9KS1ZDBb2Y5KG8lCzK+YgVqiEd0p6T1fbbWuxBJSjrnG881zBO/Q==" saltValue="G3gYeVMt5H7HdKWYLnSD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CD3" sqref="CD3:CS3"/>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39" t="s">
        <v>3</v>
      </c>
      <c r="D47" s="1139"/>
      <c r="E47" s="1140"/>
      <c r="F47" s="11">
        <v>10.31</v>
      </c>
      <c r="G47" s="12">
        <v>9</v>
      </c>
      <c r="H47" s="12">
        <v>8.7899999999999991</v>
      </c>
      <c r="I47" s="12">
        <v>9.57</v>
      </c>
      <c r="J47" s="13">
        <v>12.43</v>
      </c>
    </row>
    <row r="48" spans="2:10" ht="57.75" customHeight="1" x14ac:dyDescent="0.15">
      <c r="B48" s="14"/>
      <c r="C48" s="1141" t="s">
        <v>4</v>
      </c>
      <c r="D48" s="1141"/>
      <c r="E48" s="1142"/>
      <c r="F48" s="15">
        <v>3.42</v>
      </c>
      <c r="G48" s="16">
        <v>3.93</v>
      </c>
      <c r="H48" s="16">
        <v>6.57</v>
      </c>
      <c r="I48" s="16">
        <v>11.57</v>
      </c>
      <c r="J48" s="17">
        <v>8.2799999999999994</v>
      </c>
    </row>
    <row r="49" spans="2:10" ht="57.75" customHeight="1" thickBot="1" x14ac:dyDescent="0.2">
      <c r="B49" s="18"/>
      <c r="C49" s="1143" t="s">
        <v>5</v>
      </c>
      <c r="D49" s="1143"/>
      <c r="E49" s="1144"/>
      <c r="F49" s="19" t="s">
        <v>567</v>
      </c>
      <c r="G49" s="20" t="s">
        <v>568</v>
      </c>
      <c r="H49" s="20">
        <v>2.74</v>
      </c>
      <c r="I49" s="20">
        <v>7.94</v>
      </c>
      <c r="J49" s="21">
        <v>1.53</v>
      </c>
    </row>
    <row r="50" spans="2:10" x14ac:dyDescent="0.15"/>
  </sheetData>
  <sheetProtection algorithmName="SHA-512" hashValue="WavkidKVBXC4L2rZb4BmNoMdhcdZzIOHUxhjjnIkPHpItE9kclV4ENKRn0thWkWXWAxqDKKl6rBCpvb5a1FuBA==" saltValue="8fu7ZXo40J0BsM7SQOkn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2024-03-22T01:34:24Z</cp:lastPrinted>
  <dcterms:created xsi:type="dcterms:W3CDTF">2024-02-05T00:18:28Z</dcterms:created>
  <dcterms:modified xsi:type="dcterms:W3CDTF">2024-03-22T01:42:26Z</dcterms:modified>
  <cp:category/>
</cp:coreProperties>
</file>