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4-10778\Downloads\"/>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O37" i="9"/>
  <c r="BE37" i="9"/>
  <c r="AM37" i="9"/>
  <c r="AM36" i="9"/>
  <c r="AM35"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s="1"/>
  <c r="BE35" i="9" s="1"/>
  <c r="BE36"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<sst xmlns="http://schemas.openxmlformats.org/spreadsheetml/2006/main" count="969" uniqueCount="558">
  <si>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</si>
  <si>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</si>
  <si>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</si>
  <si>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</si>
  <si>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</si>
  <si>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</si>
  <si>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</si>
  <si>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</si>
  <si>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</si>
  <si>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</si>
  <si>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</si>
  <si>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</si>
  <si>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</si>
  <si>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</si>
  <si>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</si>
  <si>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</si>
  <si>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</si>
  <si>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</si>
  <si>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</si>
  <si>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</si>
  <si>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</si>
  <si>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</si>
  <si>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</si>
  <si>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</si>
  <si>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</si>
  <si>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</si>
  <si>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</si>
  <si>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</si>
  <si>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</si>
  <si>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</si>
  <si>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</si>
  <si>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</si>
  <si>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</si>
  <si>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</si>
  <si>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</si>
  <si>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</si>
  <si>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</si>
  <si>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</si>
  <si>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</si>
  <si>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</si>
  <si>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</si>
  <si>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</si>
  <si>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</si>
  <si>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</si>
  <si>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</si>
  <si>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</si>
  <si>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</si>
  <si>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</si>
  <si>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</si>
  <si>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</si>
  <si>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</si>
  <si>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</si>
  <si>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</si>
  <si>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</si>
  <si>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</si>
  <si>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</si>
  <si>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</si>
  <si>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</si>
  <si>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</si>
  <si>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</si>
  <si>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</si>
  <si>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</si>
  <si>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</si>
  <si>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</si>
  <si>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</si>
  <si>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</si>
  <si>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</si>
  <si>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</si>
  <si>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</si>
  <si>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</si>
  <si>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</si>
  <si>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</si>
  <si>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</si>
  <si>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</si>
  <si>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</si>
  <si>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</si>
  <si>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</si>
  <si>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</si>
  <si>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</si>
  <si>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</si>
  <si>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</si>
  <si>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</si>
  <si>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古河市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</si>
  <si>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</si>
  <si>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</si>
  <si>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</si>
  <si>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</si>
  <si>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</si>
  <si>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</si>
  <si>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</si>
  <si>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</si>
  <si>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</si>
  <si>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</si>
  <si>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</si>
  <si>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</si>
  <si>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</si>
  <si>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</si>
  <si>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</si>
  <si>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</si>
  <si>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</si>
  <si>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</si>
  <si>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</si>
  <si>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</si>
  <si>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</si>
  <si>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</si>
  <si>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</si>
  <si>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</si>
  <si>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</si>
  <si>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</si>
  <si>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</si>
  <si>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</si>
  <si>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</si>
  <si>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</si>
  <si>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</si>
  <si>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</si>
  <si>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</si>
  <si>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</si>
  <si>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</si>
  <si>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</si>
  <si>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</si>
  <si>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</si>
  <si>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</si>
  <si>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</si>
  <si>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</si>
  <si>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</si>
  <si>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</si>
  <si>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</si>
  <si>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</si>
  <si>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</si>
  <si>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</si>
  <si>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</si>
  <si>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</si>
  <si>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</si>
  <si>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</si>
  <si>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</si>
  <si>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</si>
  <si>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</si>
  <si>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</si>
  <si>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</si>
  <si>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</si>
  <si>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</si>
  <si>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</si>
  <si>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</si>
  <si>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</si>
  <si>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</si>
  <si>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</si>
  <si>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</si>
  <si>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</si>
  <si>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</si>
  <si>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</si>
  <si>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</si>
  <si>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</si>
  <si>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</si>
  <si>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</si>
  <si>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</si>
  <si>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</si>
  <si>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</si>
  <si>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</si>
  <si>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</si>
  <si>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</si>
  <si>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</si>
  <si>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</si>
  <si>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</si>
  <si>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</si>
  <si>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</si>
  <si>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</si>
  <si>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</si>
  <si>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</si>
  <si>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</si>
  <si>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</si>
  <si>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</si>
  <si>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</si>
  <si>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</si>
  <si>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</si>
  <si>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</si>
  <si>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</si>
  <si>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</si>
  <si>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</si>
  <si>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</si>
  <si>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</si>
  <si>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</si>
  <si>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</si>
  <si>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</si>
  <si>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</si>
  <si>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</si>
  <si>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</si>
  <si>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</si>
  <si>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</si>
  <si>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</si>
  <si>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</si>
  <si>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</si>
  <si>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</si>
  <si>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</si>
  <si>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</si>
  <si>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茨城県古河市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</si>
  <si>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</si>
  <si>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</si>
  <si>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</si>
  <si>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</si>
  <si>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</si>
  <si>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</si>
  <si>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</si>
  <si>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</si>
  <si>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</si>
  <si>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</si>
  <si>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</si>
  <si>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</si>
  <si>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</si>
  <si>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</si>
  <si>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</si>
  <si>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</si>
  <si>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</si>
  <si>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</si>
  <si>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</si>
  <si>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</si>
  <si>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</si>
  <si>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</si>
  <si>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</si>
  <si>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</si>
  <si>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</si>
  <si>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</si>
  <si>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</si>
  <si>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</si>
  <si>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</si>
  <si>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</si>
  <si>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</si>
  <si>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</si>
  <si>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</si>
  <si>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</si>
  <si>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</si>
  <si>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</si>
  <si>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</si>
  <si>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</si>
  <si>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</si>
  <si>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</si>
  <si>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</si>
  <si>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</si>
  <si>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</si>
  <si>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</si>
  <si>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</si>
  <si>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</si>
  <si>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</si>
  <si>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</si>
  <si>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</si>
  <si>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</si>
  <si>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</si>
  <si>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</si>
  <si>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</si>
  <si>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</si>
  <si>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</si>
  <si>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</si>
  <si>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</si>
  <si>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</si>
  <si>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</si>
  <si>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</si>
  <si>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</si>
  <si>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</si>
  <si>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</si>
  <si>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</si>
  <si>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</si>
  <si>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</si>
  <si>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</si>
  <si>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</si>
  <si>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</si>
  <si>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</si>
  <si>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</si>
  <si>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</si>
  <si>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</si>
  <si>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</si>
  <si>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</si>
  <si>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</si>
  <si>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</si>
  <si>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</si>
  <si>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</si>
  <si>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</si>
  <si>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</si>
  <si>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</si>
  <si>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</si>
  <si>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</si>
  <si>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</si>
  <si>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</si>
  <si>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</si>
  <si>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</si>
  <si>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</si>
  <si>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</si>
  <si>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</si>
  <si>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</si>
  <si>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</si>
  <si>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</si>
  <si>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</si>
  <si>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</si>
  <si>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</si>
  <si>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</si>
  <si>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</si>
  <si>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</si>
  <si>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</si>
  <si>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</si>
  <si>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</si>
  <si>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</si>
  <si>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</si>
  <si>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</si>
  <si>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</si>
  <si>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</si>
  <si>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</si>
  <si>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</si>
  <si>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</si>
  <si>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</si>
  <si>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</si>
  <si>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</si>
  <si>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</si>
  <si>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</si>
  <si>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</si>
  <si>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</si>
  <si>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</si>
  <si>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</si>
  <si>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</si>
  <si>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</si>
  <si>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</si>
  <si>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</si>
  <si>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</si>
  <si>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</si>
  <si>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</si>
  <si>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</si>
  <si>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</si>
  <si>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</si>
  <si>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</si>
  <si>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</si>
  <si>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</si>
  <si>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</si>
  <si>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</si>
  <si>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</si>
  <si>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</si>
  <si>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</si>
  <si>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</si>
  <si>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</si>
  <si>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</si>
  <si>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</si>
  <si>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</si>
  <si>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</si>
  <si>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</si>
  <si>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</si>
  <si>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</si>
  <si>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茨城県古河市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</si>
  <si>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</si>
  <si>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</si>
  <si>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</si>
  <si>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</si>
  <si>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</si>
  <si>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</si>
  <si>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</si>
  <si>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</si>
  <si>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</si>
  <si>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</si>
  <si>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</si>
  <si>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</si>
  <si>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</si>
  <si>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</si>
  <si>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</si>
  <si>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</si>
  <si>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</si>
  <si>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</si>
  <si>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</si>
  <si>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</si>
  <si>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古河市古河福祉の森診療所特別会計</t>
    <phoneticPr fontId="5"/>
  </si>
  <si>
    <t>古河市古河駅東部土地区画整理事業特別会計</t>
    <phoneticPr fontId="5"/>
  </si>
  <si>
    <t>古河市片田南西部土地区画整理事業特別会計</t>
    <phoneticPr fontId="5"/>
  </si>
  <si>
    <t>古河市公共用地先行取得特別会計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</si>
  <si>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</si>
  <si>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</si>
  <si>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</si>
  <si>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</si>
  <si>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</si>
  <si>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</si>
  <si>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</si>
  <si>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</si>
  <si>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</si>
  <si>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</si>
  <si>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</si>
  <si>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</si>
  <si>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</si>
  <si>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古河市国民健康保険特別会計（事業勘定）</t>
    <phoneticPr fontId="5"/>
  </si>
  <si>
    <t>古河市国民健康保険特別会計（直診勘定）</t>
    <phoneticPr fontId="5"/>
  </si>
  <si>
    <t>古河市介護保険特別会計（保険事業勘定）</t>
    <phoneticPr fontId="5"/>
  </si>
  <si>
    <t>古河市介護保険特別会計（介護サービス事業勘定）</t>
    <phoneticPr fontId="5"/>
  </si>
  <si>
    <t>古河市後期高齢者医療特別会計</t>
    <phoneticPr fontId="5"/>
  </si>
  <si>
    <t>古河市水道事業会計</t>
    <phoneticPr fontId="5"/>
  </si>
  <si>
    <t>法適用企業</t>
    <phoneticPr fontId="5"/>
  </si>
  <si>
    <t>法非適用企業</t>
    <phoneticPr fontId="5"/>
  </si>
  <si>
    <t>古河市ゴルフ場事業特別会計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</si>
  <si>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</si>
  <si>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</si>
  <si>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</si>
  <si>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</si>
  <si>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</si>
  <si>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</si>
  <si>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</si>
  <si>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</si>
  <si>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</si>
  <si>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</si>
  <si>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</si>
  <si>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</si>
  <si>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</si>
  <si>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</si>
  <si>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</si>
  <si>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</si>
  <si>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</si>
  <si>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</si>
  <si>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</si>
  <si>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</si>
  <si>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</si>
  <si>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</si>
  <si>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</si>
  <si>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</si>
  <si>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</si>
  <si>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</si>
  <si>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</si>
  <si>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</si>
  <si>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</si>
  <si>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</si>
  <si>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</si>
  <si>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</si>
  <si>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</si>
  <si>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</si>
  <si>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</si>
  <si>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</si>
  <si>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</si>
  <si>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</si>
  <si>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</si>
  <si>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</si>
  <si>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</si>
  <si>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</si>
  <si>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</si>
  <si>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</si>
  <si>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</si>
  <si>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</si>
  <si>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</si>
  <si>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</si>
  <si>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</si>
  <si>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</si>
  <si>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</si>
  <si>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</si>
  <si>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古河市公共下水道事業特別会計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</si>
  <si>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</si>
  <si>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</si>
  <si>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古河市農業集落排水事業特別会計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</si>
  <si>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</si>
  <si>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</si>
  <si>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</si>
  <si>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</si>
  <si>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</si>
  <si>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</si>
  <si>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</si>
  <si>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</si>
  <si>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</si>
  <si>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</si>
  <si>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</si>
  <si>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</si>
  <si>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</si>
  <si>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</si>
  <si>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</si>
  <si>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</si>
  <si>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</si>
  <si>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</si>
  <si>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</si>
  <si>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</si>
  <si>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</si>
  <si>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</si>
  <si>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</si>
  <si>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</si>
  <si>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</si>
  <si>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</si>
  <si>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</si>
  <si>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</si>
  <si>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</si>
  <si>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</si>
  <si>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</si>
  <si>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</si>
  <si>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</si>
  <si>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</si>
  <si>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</si>
  <si>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</si>
  <si>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</si>
  <si>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</si>
  <si>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</si>
  <si>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</si>
  <si>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</si>
  <si>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</si>
  <si>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</si>
  <si>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</si>
  <si>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</si>
  <si>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</si>
  <si>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</si>
  <si>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</si>
  <si>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</si>
  <si>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</si>
  <si>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</si>
  <si>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</si>
  <si>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</si>
  <si>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</si>
  <si>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</si>
  <si>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</si>
  <si>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</si>
  <si>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</si>
  <si>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</si>
  <si>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</si>
  <si>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</si>
  <si>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</si>
  <si>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</si>
  <si>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</si>
  <si>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</si>
  <si>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</si>
  <si>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</si>
  <si>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</si>
  <si>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</si>
  <si>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</si>
  <si>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</si>
  <si>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</si>
  <si>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</si>
  <si>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</si>
  <si>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</si>
  <si>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</si>
  <si>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</si>
  <si>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</si>
  <si>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</si>
  <si>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</si>
  <si>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</si>
  <si>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</si>
  <si>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0.77</t>
  </si>
  <si>
    <t>▲ 1.38</t>
  </si>
  <si>
    <t>古河市水道事業会計</t>
  </si>
  <si>
    <t>一般会計</t>
  </si>
  <si>
    <t>古河市介護保険特別会計（保険事業勘定）</t>
  </si>
  <si>
    <t>古河市公共下水道事業特別会計</t>
  </si>
  <si>
    <t>古河市国民健康保険特別会計（事業勘定）</t>
  </si>
  <si>
    <t>古河市農業集落排水事業特別会計</t>
  </si>
  <si>
    <t>古河市古河福祉の森診療所特別会計</t>
  </si>
  <si>
    <t>古河市古河駅東部土地区画整理事業特別会計</t>
  </si>
  <si>
    <t>その他会計（赤字）</t>
  </si>
  <si>
    <t>その他会計（黒字）</t>
  </si>
  <si>
    <t>-</t>
    <phoneticPr fontId="2"/>
  </si>
  <si>
    <t>茨城県市町村総合事務組合（一般会計）</t>
    <rPh sb="13" eb="15">
      <t>イッパン</t>
    </rPh>
    <rPh sb="15" eb="17">
      <t>カイケイ</t>
    </rPh>
    <phoneticPr fontId="2"/>
  </si>
  <si>
    <t>茨城県市町村総合事務組合（県民交通災害共済事業特別会計）</t>
  </si>
  <si>
    <t>茨城租税債権管理機構（一般会計）</t>
  </si>
  <si>
    <t>茨城県後期高齢者医療広域連合（一般会計）</t>
  </si>
  <si>
    <t>茨城県後期高齢者医療広域連合（後期高齢医療特別会計）</t>
  </si>
  <si>
    <t>清水丘診療所事務組合（国民健康保険事業）</t>
  </si>
  <si>
    <t>さしま環境管理事務組合（一般会計）</t>
  </si>
  <si>
    <t>さしま環境管理事務組合（清水丘聖地霊園管理事業特別会計）</t>
  </si>
  <si>
    <t>さしま環境管理事務組合（ごみ処理施設建設用地取得特別会計）</t>
  </si>
  <si>
    <t>茨城西南地方広域市町村圏事務組合（一般会計）</t>
  </si>
  <si>
    <t>茨城西南地方広域市町村圏事務組合（利根老人ホーム事業特別会計）</t>
  </si>
  <si>
    <t>茨城西南地方広域市町村圏事務組合（特殊湛水防除事業特別会計）</t>
  </si>
  <si>
    <t>古河市情報センター</t>
    <phoneticPr fontId="2"/>
  </si>
  <si>
    <t>古河市地域振興公社</t>
    <phoneticPr fontId="2"/>
  </si>
  <si>
    <t>古河市子ども・子育て支援財団</t>
    <phoneticPr fontId="2"/>
  </si>
  <si>
    <t>古河市ゴルフ場事業特別会計</t>
    <phoneticPr fontId="2"/>
  </si>
  <si>
    <t>古河市公共下水道事業特別会計</t>
    <phoneticPr fontId="2"/>
  </si>
  <si>
    <t>古河市農業集落排水事業特別会計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</si>
</sst>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50671</c:v>
                </c:pt>
                <c:pt idx="1">
                  <c:v>57996</c:v>
                </c:pt>
                <c:pt idx="2">
                  <c:v>64620</c:v>
                </c:pt>
                <c:pt idx="3">
                  <c:v>64287</c:v>
                </c:pt>
                <c:pt idx="4">
                  <c:v>46440</c:v>
                </c:pt>
              </c:numCache>
            </c:numRef>
          </c:val>
          <c:smooth val="0"/>
          <c:extLst>
            <c:ext xmlns:c16="http://schemas.microsoft.com/office/drawing/2014/chart" uri="{C3380CC4-5D6E-409C-BE32-E72D297353CC}">
              <c16:uniqueId val="{00000000-F734-42FA-B60D-35F1DA4B23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54852</c:v>
                </c:pt>
                <c:pt idx="1">
                  <c:v>52698</c:v>
                </c:pt>
                <c:pt idx="2">
                  <c:v>42822</c:v>
                </c:pt>
                <c:pt idx="3">
                  <c:v>55061</c:v>
                </c:pt>
                <c:pt idx="4">
                  <c:v>36293</c:v>
                </c:pt>
              </c:numCache>
            </c:numRef>
          </c:val>
          <c:smooth val="0"/>
          <c:extLst>
            <c:ext xmlns:c16="http://schemas.microsoft.com/office/drawing/2014/chart" uri="{C3380CC4-5D6E-409C-BE32-E72D297353CC}">
              <c16:uniqueId val="{00000001-F734-42FA-B60D-35F1DA4B23A6}"/>
            </c:ext>
          </c:extLst>
        </c:ser>
        <c:dLbls>
          <c:showLegendKey val="0"/>
          <c:showVal val="0"/>
          <c:showCatName val="0"/>
          <c:showSerName val="0"/>
          <c:showPercent val="0"/>
          <c:showBubbleSize val="0"/>
        </c:dLbls>
        <c:marker val="1"/>
        <c:smooth val="0"/>
        <c:axId val="145644160"/>
        <c:axId val="145646336"/>
      </c:lineChart>
      <c:catAx>
        <c:axId val="145644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646336"/>
        <c:crosses val="autoZero"/>
        <c:auto val="1"/>
        <c:lblAlgn val="ctr"/>
        <c:lblOffset val="100"/>
        <c:tickLblSkip val="1"/>
        <c:tickMarkSkip val="1"/>
        <c:noMultiLvlLbl val="0"/>
      </c:catAx>
      <c:valAx>
        <c:axId val="1456463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644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4.43</c:v>
                </c:pt>
                <c:pt idx="1">
                  <c:v>3.64</c:v>
                </c:pt>
                <c:pt idx="2">
                  <c:v>4.7699999999999996</c:v>
                </c:pt>
                <c:pt idx="3">
                  <c:v>6.84</c:v>
                </c:pt>
                <c:pt idx="4">
                  <c:v>4.6500000000000004</c:v>
                </c:pt>
              </c:numCache>
            </c:numRef>
          </c:val>
          <c:extLst>
            <c:ext xmlns:c16="http://schemas.microsoft.com/office/drawing/2014/chart" uri="{C3380CC4-5D6E-409C-BE32-E72D297353CC}">
              <c16:uniqueId val="{00000000-97FB-4CE5-9571-261778AB7C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5.5</c:v>
                </c:pt>
                <c:pt idx="1">
                  <c:v>6.63</c:v>
                </c:pt>
                <c:pt idx="2">
                  <c:v>9.1999999999999993</c:v>
                </c:pt>
                <c:pt idx="3">
                  <c:v>11.01</c:v>
                </c:pt>
                <c:pt idx="4">
                  <c:v>11.46</c:v>
                </c:pt>
              </c:numCache>
            </c:numRef>
          </c:val>
          <c:extLst>
            <c:ext xmlns:c16="http://schemas.microsoft.com/office/drawing/2014/chart" uri="{C3380CC4-5D6E-409C-BE32-E72D297353CC}">
              <c16:uniqueId val="{00000001-97FB-4CE5-9571-261778AB7C76}"/>
            </c:ext>
          </c:extLst>
        </c:ser>
        <c:dLbls>
          <c:showLegendKey val="0"/>
          <c:showVal val="0"/>
          <c:showCatName val="0"/>
          <c:showSerName val="0"/>
          <c:showPercent val="0"/>
          <c:showBubbleSize val="0"/>
        </c:dLbls>
        <c:gapWidth val="250"/>
        <c:overlap val="100"/>
        <c:axId val="138250112"/>
        <c:axId val="138256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-0.77</c:v>
                </c:pt>
                <c:pt idx="1">
                  <c:v>0.47</c:v>
                </c:pt>
                <c:pt idx="2">
                  <c:v>3.96</c:v>
                </c:pt>
                <c:pt idx="3">
                  <c:v>4</c:v>
                </c:pt>
                <c:pt idx="4">
                  <c:v>-1.38</c:v>
                </c:pt>
              </c:numCache>
            </c:numRef>
          </c:val>
          <c:smooth val="0"/>
          <c:extLst>
            <c:ext xmlns:c16="http://schemas.microsoft.com/office/drawing/2014/chart" uri="{C3380CC4-5D6E-409C-BE32-E72D297353CC}">
              <c16:uniqueId val="{00000002-97FB-4CE5-9571-261778AB7C76}"/>
            </c:ext>
          </c:extLst>
        </c:ser>
        <c:dLbls>
          <c:showLegendKey val="0"/>
          <c:showVal val="0"/>
          <c:showCatName val="0"/>
          <c:showSerName val="0"/>
          <c:showPercent val="0"/>
          <c:showBubbleSize val="0"/>
        </c:dLbls>
        <c:marker val="1"/>
        <c:smooth val="0"/>
        <c:axId val="138250112"/>
        <c:axId val="138256384"/>
      </c:lineChart>
      <c:catAx>
        <c:axId val="13825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256384"/>
        <c:crosses val="autoZero"/>
        <c:auto val="1"/>
        <c:lblAlgn val="ctr"/>
        <c:lblOffset val="100"/>
        <c:tickLblSkip val="1"/>
        <c:tickMarkSkip val="1"/>
        <c:noMultiLvlLbl val="0"/>
      </c:catAx>
      <c:valAx>
        <c:axId val="13825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25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0.08</c:v>
                </c:pt>
                <c:pt idx="2">
                  <c:v>#N/A</c:v>
                </c:pt>
                <c:pt idx="3">
                  <c:v>0.09</c:v>
                </c:pt>
                <c:pt idx="4">
                  <c:v>#N/A</c:v>
                </c:pt>
                <c:pt idx="5">
                  <c:v>0.13</c:v>
                </c:pt>
                <c:pt idx="6">
                  <c:v>#N/A</c:v>
                </c:pt>
                <c:pt idx="7">
                  <c:v>0.17</c:v>
                </c:pt>
                <c:pt idx="8">
                  <c:v>#N/A</c:v>
                </c:pt>
                <c:pt idx="9">
                  <c:v>0.05</c:v>
                </c:pt>
              </c:numCache>
            </c:numRef>
          </c:val>
          <c:extLst>
            <c:ext xmlns:c16="http://schemas.microsoft.com/office/drawing/2014/chart" uri="{C3380CC4-5D6E-409C-BE32-E72D297353CC}">
              <c16:uniqueId val="{00000000-0196-40B1-986A-047E36B9D6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96-40B1-986A-047E36B9D6CE}"/>
            </c:ext>
          </c:extLst>
        </c:ser>
        <c:ser>
          <c:idx val="2"/>
          <c:order val="2"/>
          <c:tx>
            <c:strRef>
              <c:f>データシート!$A$29</c:f>
              <c:strCache>
                <c:ptCount val="1"/>
                <c:pt idx="0">
                  <c:v>古河市古河駅東部土地区画整理事業特別会計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7.0000000000000007E-2</c:v>
                </c:pt>
                <c:pt idx="4">
                  <c:v>#N/A</c:v>
                </c:pt>
                <c:pt idx="5">
                  <c:v>7.0000000000000007E-2</c:v>
                </c:pt>
                <c:pt idx="6">
                  <c:v>#N/A</c:v>
                </c:pt>
                <c:pt idx="7">
                  <c:v>0.15</c:v>
                </c:pt>
                <c:pt idx="8">
                  <c:v>#N/A</c:v>
                </c:pt>
                <c:pt idx="9">
                  <c:v>0.04</c:v>
                </c:pt>
              </c:numCache>
            </c:numRef>
          </c:val>
          <c:extLst>
            <c:ext xmlns:c16="http://schemas.microsoft.com/office/drawing/2014/chart" uri="{C3380CC4-5D6E-409C-BE32-E72D297353CC}">
              <c16:uniqueId val="{00000002-0196-40B1-986A-047E36B9D6CE}"/>
            </c:ext>
          </c:extLst>
        </c:ser>
        <c:ser>
          <c:idx val="3"/>
          <c:order val="3"/>
          <c:tx>
            <c:strRef>
              <c:f>データシート!$A$30</c:f>
              <c:strCache>
                <c:ptCount val="1"/>
                <c:pt idx="0">
                  <c:v>古河市古河福祉の森診療所特別会計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0.05</c:v>
                </c:pt>
                <c:pt idx="4">
                  <c:v>#N/A</c:v>
                </c:pt>
                <c:pt idx="5">
                  <c:v>0.03</c:v>
                </c:pt>
                <c:pt idx="6">
                  <c:v>#N/A</c:v>
                </c:pt>
                <c:pt idx="7">
                  <c:v>0.04</c:v>
                </c:pt>
                <c:pt idx="8">
                  <c:v>#N/A</c:v>
                </c:pt>
                <c:pt idx="9">
                  <c:v>0.04</c:v>
                </c:pt>
              </c:numCache>
            </c:numRef>
          </c:val>
          <c:extLst>
            <c:ext xmlns:c16="http://schemas.microsoft.com/office/drawing/2014/chart" uri="{C3380CC4-5D6E-409C-BE32-E72D297353CC}">
              <c16:uniqueId val="{00000003-0196-40B1-986A-047E36B9D6CE}"/>
            </c:ext>
          </c:extLst>
        </c:ser>
        <c:ser>
          <c:idx val="4"/>
          <c:order val="4"/>
          <c:tx>
            <c:strRef>
              <c:f>データシート!$A$31</c:f>
              <c:strCache>
                <c:ptCount val="1"/>
                <c:pt idx="0">
                  <c:v>古河市農業集落排水事業特別会計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0.12</c:v>
                </c:pt>
                <c:pt idx="4">
                  <c:v>#N/A</c:v>
                </c:pt>
                <c:pt idx="5">
                  <c:v>0.08</c:v>
                </c:pt>
                <c:pt idx="6">
                  <c:v>#N/A</c:v>
                </c:pt>
                <c:pt idx="7">
                  <c:v>0.06</c:v>
                </c:pt>
                <c:pt idx="8">
                  <c:v>#N/A</c:v>
                </c:pt>
                <c:pt idx="9">
                  <c:v>0.09</c:v>
                </c:pt>
              </c:numCache>
            </c:numRef>
          </c:val>
          <c:extLst>
            <c:ext xmlns:c16="http://schemas.microsoft.com/office/drawing/2014/chart" uri="{C3380CC4-5D6E-409C-BE32-E72D297353CC}">
              <c16:uniqueId val="{00000004-0196-40B1-986A-047E36B9D6CE}"/>
            </c:ext>
          </c:extLst>
        </c:ser>
        <c:ser>
          <c:idx val="5"/>
          <c:order val="5"/>
          <c:tx>
            <c:strRef>
              <c:f>データシート!$A$32</c:f>
              <c:strCache>
                <c:ptCount val="1"/>
                <c:pt idx="0">
                  <c:v>古河市国民健康保険特別会計（事業勘定）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0.41</c:v>
                </c:pt>
                <c:pt idx="2">
                  <c:v>#N/A</c:v>
                </c:pt>
                <c:pt idx="3">
                  <c:v>0.39</c:v>
                </c:pt>
                <c:pt idx="4">
                  <c:v>#N/A</c:v>
                </c:pt>
                <c:pt idx="5">
                  <c:v>0.39</c:v>
                </c:pt>
                <c:pt idx="6">
                  <c:v>#N/A</c:v>
                </c:pt>
                <c:pt idx="7">
                  <c:v>0.35</c:v>
                </c:pt>
                <c:pt idx="8">
                  <c:v>#N/A</c:v>
                </c:pt>
                <c:pt idx="9">
                  <c:v>0.21</c:v>
                </c:pt>
              </c:numCache>
            </c:numRef>
          </c:val>
          <c:extLst>
            <c:ext xmlns:c16="http://schemas.microsoft.com/office/drawing/2014/chart" uri="{C3380CC4-5D6E-409C-BE32-E72D297353CC}">
              <c16:uniqueId val="{00000005-0196-40B1-986A-047E36B9D6CE}"/>
            </c:ext>
          </c:extLst>
        </c:ser>
        <c:ser>
          <c:idx val="6"/>
          <c:order val="6"/>
          <c:tx>
            <c:strRef>
              <c:f>データシート!$A$33</c:f>
              <c:strCache>
                <c:ptCount val="1"/>
                <c:pt idx="0">
                  <c:v>古河市公共下水道事業特別会計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0.45</c:v>
                </c:pt>
                <c:pt idx="2">
                  <c:v>#N/A</c:v>
                </c:pt>
                <c:pt idx="3">
                  <c:v>0.36</c:v>
                </c:pt>
                <c:pt idx="4">
                  <c:v>#N/A</c:v>
                </c:pt>
                <c:pt idx="5">
                  <c:v>0.31</c:v>
                </c:pt>
                <c:pt idx="6">
                  <c:v>#N/A</c:v>
                </c:pt>
                <c:pt idx="7">
                  <c:v>0.19</c:v>
                </c:pt>
                <c:pt idx="8">
                  <c:v>#N/A</c:v>
                </c:pt>
                <c:pt idx="9">
                  <c:v>0.34</c:v>
                </c:pt>
              </c:numCache>
            </c:numRef>
          </c:val>
          <c:extLst>
            <c:ext xmlns:c16="http://schemas.microsoft.com/office/drawing/2014/chart" uri="{C3380CC4-5D6E-409C-BE32-E72D297353CC}">
              <c16:uniqueId val="{00000006-0196-40B1-986A-047E36B9D6CE}"/>
            </c:ext>
          </c:extLst>
        </c:ser>
        <c:ser>
          <c:idx val="7"/>
          <c:order val="7"/>
          <c:tx>
            <c:strRef>
              <c:f>データシート!$A$34</c:f>
              <c:strCache>
                <c:ptCount val="1"/>
                <c:pt idx="0">
                  <c:v>古河市介護保険特別会計（保険事業勘定）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0.47</c:v>
                </c:pt>
                <c:pt idx="2">
                  <c:v>#N/A</c:v>
                </c:pt>
                <c:pt idx="3">
                  <c:v>0.61</c:v>
                </c:pt>
                <c:pt idx="4">
                  <c:v>#N/A</c:v>
                </c:pt>
                <c:pt idx="5">
                  <c:v>0.5</c:v>
                </c:pt>
                <c:pt idx="6">
                  <c:v>#N/A</c:v>
                </c:pt>
                <c:pt idx="7">
                  <c:v>0.35</c:v>
                </c:pt>
                <c:pt idx="8">
                  <c:v>#N/A</c:v>
                </c:pt>
                <c:pt idx="9">
                  <c:v>0.51</c:v>
                </c:pt>
              </c:numCache>
            </c:numRef>
          </c:val>
          <c:extLst>
            <c:ext xmlns:c16="http://schemas.microsoft.com/office/drawing/2014/chart" uri="{C3380CC4-5D6E-409C-BE32-E72D297353CC}">
              <c16:uniqueId val="{00000007-0196-40B1-986A-047E36B9D6C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4.3600000000000003</c:v>
                </c:pt>
                <c:pt idx="2">
                  <c:v>#N/A</c:v>
                </c:pt>
                <c:pt idx="3">
                  <c:v>3.51</c:v>
                </c:pt>
                <c:pt idx="4">
                  <c:v>#N/A</c:v>
                </c:pt>
                <c:pt idx="5">
                  <c:v>4.59</c:v>
                </c:pt>
                <c:pt idx="6">
                  <c:v>#N/A</c:v>
                </c:pt>
                <c:pt idx="7">
                  <c:v>6.66</c:v>
                </c:pt>
                <c:pt idx="8">
                  <c:v>#N/A</c:v>
                </c:pt>
                <c:pt idx="9">
                  <c:v>4.71</c:v>
                </c:pt>
              </c:numCache>
            </c:numRef>
          </c:val>
          <c:extLst>
            <c:ext xmlns:c16="http://schemas.microsoft.com/office/drawing/2014/chart" uri="{C3380CC4-5D6E-409C-BE32-E72D297353CC}">
              <c16:uniqueId val="{00000008-0196-40B1-986A-047E36B9D6CE}"/>
            </c:ext>
          </c:extLst>
        </c:ser>
        <c:ser>
          <c:idx val="9"/>
          <c:order val="9"/>
          <c:tx>
            <c:strRef>
              <c:f>データシート!$A$36</c:f>
              <c:strCache>
                <c:ptCount val="1"/>
                <c:pt idx="0">
                  <c:v>古河市水道事業会計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7.6</c:v>
                </c:pt>
                <c:pt idx="2">
                  <c:v>#N/A</c:v>
                </c:pt>
                <c:pt idx="3">
                  <c:v>8.48</c:v>
                </c:pt>
                <c:pt idx="4">
                  <c:v>#N/A</c:v>
                </c:pt>
                <c:pt idx="5">
                  <c:v>9.66</c:v>
                </c:pt>
                <c:pt idx="6">
                  <c:v>#N/A</c:v>
                </c:pt>
                <c:pt idx="7">
                  <c:v>9.77</c:v>
                </c:pt>
                <c:pt idx="8">
                  <c:v>#N/A</c:v>
                </c:pt>
                <c:pt idx="9">
                  <c:v>10.7</c:v>
                </c:pt>
              </c:numCache>
            </c:numRef>
          </c:val>
          <c:extLst>
            <c:ext xmlns:c16="http://schemas.microsoft.com/office/drawing/2014/chart" uri="{C3380CC4-5D6E-409C-BE32-E72D297353CC}">
              <c16:uniqueId val="{00000009-0196-40B1-986A-047E36B9D6CE}"/>
            </c:ext>
          </c:extLst>
        </c:ser>
        <c:dLbls>
          <c:showLegendKey val="0"/>
          <c:showVal val="0"/>
          <c:showCatName val="0"/>
          <c:showSerName val="0"/>
          <c:showPercent val="0"/>
          <c:showBubbleSize val="0"/>
        </c:dLbls>
        <c:gapWidth val="150"/>
        <c:overlap val="100"/>
        <c:axId val="151924736"/>
        <c:axId val="151926272"/>
      </c:barChart>
      <c:catAx>
        <c:axId val="15192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926272"/>
        <c:crosses val="autoZero"/>
        <c:auto val="1"/>
        <c:lblAlgn val="ctr"/>
        <c:lblOffset val="100"/>
        <c:tickLblSkip val="1"/>
        <c:tickMarkSkip val="1"/>
        <c:noMultiLvlLbl val="0"/>
      </c:catAx>
      <c:valAx>
        <c:axId val="151926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924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4841</c:v>
                </c:pt>
                <c:pt idx="5">
                  <c:v>5105</c:v>
                </c:pt>
                <c:pt idx="8">
                  <c:v>5569</c:v>
                </c:pt>
                <c:pt idx="11">
                  <c:v>5882</c:v>
                </c:pt>
                <c:pt idx="14">
                  <c:v>5988</c:v>
                </c:pt>
              </c:numCache>
            </c:numRef>
          </c:val>
          <c:extLst>
            <c:ext xmlns:c16="http://schemas.microsoft.com/office/drawing/2014/chart" uri="{C3380CC4-5D6E-409C-BE32-E72D297353CC}">
              <c16:uniqueId val="{00000000-B141-45E4-8D35-AA18926EE9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3</c:v>
                </c:pt>
                <c:pt idx="3">
                  <c:v>1</c:v>
                </c:pt>
                <c:pt idx="6">
                  <c:v>1</c:v>
                </c:pt>
                <c:pt idx="9">
                  <c:v>0</c:v>
                </c:pt>
                <c:pt idx="12">
                  <c:v>0</c:v>
                </c:pt>
              </c:numCache>
            </c:numRef>
          </c:val>
          <c:extLst>
            <c:ext xmlns:c16="http://schemas.microsoft.com/office/drawing/2014/chart" uri="{C3380CC4-5D6E-409C-BE32-E72D297353CC}">
              <c16:uniqueId val="{00000001-B141-45E4-8D35-AA18926EE9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172</c:v>
                </c:pt>
                <c:pt idx="3">
                  <c:v>91</c:v>
                </c:pt>
                <c:pt idx="6">
                  <c:v>58</c:v>
                </c:pt>
                <c:pt idx="9">
                  <c:v>53</c:v>
                </c:pt>
                <c:pt idx="12">
                  <c:v>47</c:v>
                </c:pt>
              </c:numCache>
            </c:numRef>
          </c:val>
          <c:extLst>
            <c:ext xmlns:c16="http://schemas.microsoft.com/office/drawing/2014/chart" uri="{C3380CC4-5D6E-409C-BE32-E72D297353CC}">
              <c16:uniqueId val="{00000002-B141-45E4-8D35-AA18926EE9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452</c:v>
                </c:pt>
                <c:pt idx="3">
                  <c:v>442</c:v>
                </c:pt>
                <c:pt idx="6">
                  <c:v>418</c:v>
                </c:pt>
                <c:pt idx="9">
                  <c:v>395</c:v>
                </c:pt>
                <c:pt idx="12">
                  <c:v>388</c:v>
                </c:pt>
              </c:numCache>
            </c:numRef>
          </c:val>
          <c:extLst>
            <c:ext xmlns:c16="http://schemas.microsoft.com/office/drawing/2014/chart" uri="{C3380CC4-5D6E-409C-BE32-E72D297353CC}">
              <c16:uniqueId val="{00000003-B141-45E4-8D35-AA18926EE9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1929</c:v>
                </c:pt>
                <c:pt idx="3">
                  <c:v>1782</c:v>
                </c:pt>
                <c:pt idx="6">
                  <c:v>1859</c:v>
                </c:pt>
                <c:pt idx="9">
                  <c:v>1699</c:v>
                </c:pt>
                <c:pt idx="12">
                  <c:v>1603</c:v>
                </c:pt>
              </c:numCache>
            </c:numRef>
          </c:val>
          <c:extLst>
            <c:ext xmlns:c16="http://schemas.microsoft.com/office/drawing/2014/chart" uri="{C3380CC4-5D6E-409C-BE32-E72D297353CC}">
              <c16:uniqueId val="{00000004-B141-45E4-8D35-AA18926EE9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41-45E4-8D35-AA18926EE9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41-45E4-8D35-AA18926EE9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4902</c:v>
                </c:pt>
                <c:pt idx="3">
                  <c:v>4987</c:v>
                </c:pt>
                <c:pt idx="6">
                  <c:v>5526</c:v>
                </c:pt>
                <c:pt idx="9">
                  <c:v>5841</c:v>
                </c:pt>
                <c:pt idx="12">
                  <c:v>5857</c:v>
                </c:pt>
              </c:numCache>
            </c:numRef>
          </c:val>
          <c:extLst>
            <c:ext xmlns:c16="http://schemas.microsoft.com/office/drawing/2014/chart" uri="{C3380CC4-5D6E-409C-BE32-E72D297353CC}">
              <c16:uniqueId val="{00000007-B141-45E4-8D35-AA18926EE9CD}"/>
            </c:ext>
          </c:extLst>
        </c:ser>
        <c:dLbls>
          <c:showLegendKey val="0"/>
          <c:showVal val="0"/>
          <c:showCatName val="0"/>
          <c:showSerName val="0"/>
          <c:showPercent val="0"/>
          <c:showBubbleSize val="0"/>
        </c:dLbls>
        <c:gapWidth val="100"/>
        <c:overlap val="100"/>
        <c:axId val="139952128"/>
        <c:axId val="139954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2617</c:v>
                </c:pt>
                <c:pt idx="2">
                  <c:v>#N/A</c:v>
                </c:pt>
                <c:pt idx="3">
                  <c:v>#N/A</c:v>
                </c:pt>
                <c:pt idx="4">
                  <c:v>2198</c:v>
                </c:pt>
                <c:pt idx="5">
                  <c:v>#N/A</c:v>
                </c:pt>
                <c:pt idx="6">
                  <c:v>#N/A</c:v>
                </c:pt>
                <c:pt idx="7">
                  <c:v>2293</c:v>
                </c:pt>
                <c:pt idx="8">
                  <c:v>#N/A</c:v>
                </c:pt>
                <c:pt idx="9">
                  <c:v>#N/A</c:v>
                </c:pt>
                <c:pt idx="10">
                  <c:v>2106</c:v>
                </c:pt>
                <c:pt idx="11">
                  <c:v>#N/A</c:v>
                </c:pt>
                <c:pt idx="12">
                  <c:v>#N/A</c:v>
                </c:pt>
                <c:pt idx="13">
                  <c:v>1907</c:v>
                </c:pt>
                <c:pt idx="14">
                  <c:v>#N/A</c:v>
                </c:pt>
              </c:numCache>
            </c:numRef>
          </c:val>
          <c:smooth val="0"/>
          <c:extLst>
            <c:ext xmlns:c16="http://schemas.microsoft.com/office/drawing/2014/chart" uri="{C3380CC4-5D6E-409C-BE32-E72D297353CC}">
              <c16:uniqueId val="{00000008-B141-45E4-8D35-AA18926EE9CD}"/>
            </c:ext>
          </c:extLst>
        </c:ser>
        <c:dLbls>
          <c:showLegendKey val="0"/>
          <c:showVal val="0"/>
          <c:showCatName val="0"/>
          <c:showSerName val="0"/>
          <c:showPercent val="0"/>
          <c:showBubbleSize val="0"/>
        </c:dLbls>
        <c:marker val="1"/>
        <c:smooth val="0"/>
        <c:axId val="139952128"/>
        <c:axId val="139954048"/>
      </c:lineChart>
      <c:catAx>
        <c:axId val="13995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954048"/>
        <c:crosses val="autoZero"/>
        <c:auto val="1"/>
        <c:lblAlgn val="ctr"/>
        <c:lblOffset val="100"/>
        <c:tickLblSkip val="1"/>
        <c:tickMarkSkip val="1"/>
        <c:noMultiLvlLbl val="0"/>
      </c:catAx>
      <c:valAx>
        <c:axId val="13995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5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51002</c:v>
                </c:pt>
                <c:pt idx="5">
                  <c:v>54785</c:v>
                </c:pt>
                <c:pt idx="8">
                  <c:v>56485</c:v>
                </c:pt>
                <c:pt idx="11">
                  <c:v>58380</c:v>
                </c:pt>
                <c:pt idx="14">
                  <c:v>58258</c:v>
                </c:pt>
              </c:numCache>
            </c:numRef>
          </c:val>
          <c:extLst>
            <c:ext xmlns:c16="http://schemas.microsoft.com/office/drawing/2014/chart" uri="{C3380CC4-5D6E-409C-BE32-E72D297353CC}">
              <c16:uniqueId val="{00000000-6AEF-4651-9232-EE31118D72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4526</c:v>
                </c:pt>
                <c:pt idx="5">
                  <c:v>5238</c:v>
                </c:pt>
                <c:pt idx="8">
                  <c:v>5427</c:v>
                </c:pt>
                <c:pt idx="11">
                  <c:v>5213</c:v>
                </c:pt>
                <c:pt idx="14">
                  <c:v>4775</c:v>
                </c:pt>
              </c:numCache>
            </c:numRef>
          </c:val>
          <c:extLst>
            <c:ext xmlns:c16="http://schemas.microsoft.com/office/drawing/2014/chart" uri="{C3380CC4-5D6E-409C-BE32-E72D297353CC}">
              <c16:uniqueId val="{00000001-6AEF-4651-9232-EE31118D72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2664</c:v>
                </c:pt>
                <c:pt idx="5">
                  <c:v>3772</c:v>
                </c:pt>
                <c:pt idx="8">
                  <c:v>4704</c:v>
                </c:pt>
                <c:pt idx="11">
                  <c:v>5283</c:v>
                </c:pt>
                <c:pt idx="14">
                  <c:v>6088</c:v>
                </c:pt>
              </c:numCache>
            </c:numRef>
          </c:val>
          <c:extLst>
            <c:ext xmlns:c16="http://schemas.microsoft.com/office/drawing/2014/chart" uri="{C3380CC4-5D6E-409C-BE32-E72D297353CC}">
              <c16:uniqueId val="{00000002-6AEF-4651-9232-EE31118D72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EF-4651-9232-EE31118D72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EF-4651-9232-EE31118D72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c:v>
                </c:pt>
                <c:pt idx="3">
                  <c:v>22</c:v>
                </c:pt>
                <c:pt idx="6">
                  <c:v>17</c:v>
                </c:pt>
                <c:pt idx="9">
                  <c:v>20</c:v>
                </c:pt>
                <c:pt idx="12">
                  <c:v>8</c:v>
                </c:pt>
              </c:numCache>
            </c:numRef>
          </c:val>
          <c:extLst>
            <c:ext xmlns:c16="http://schemas.microsoft.com/office/drawing/2014/chart" uri="{C3380CC4-5D6E-409C-BE32-E72D297353CC}">
              <c16:uniqueId val="{00000005-6AEF-4651-9232-EE31118D72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8301</c:v>
                </c:pt>
                <c:pt idx="3">
                  <c:v>8013</c:v>
                </c:pt>
                <c:pt idx="6">
                  <c:v>7605</c:v>
                </c:pt>
                <c:pt idx="9">
                  <c:v>7089</c:v>
                </c:pt>
                <c:pt idx="12">
                  <c:v>6676</c:v>
                </c:pt>
              </c:numCache>
            </c:numRef>
          </c:val>
          <c:extLst>
            <c:ext xmlns:c16="http://schemas.microsoft.com/office/drawing/2014/chart" uri="{C3380CC4-5D6E-409C-BE32-E72D297353CC}">
              <c16:uniqueId val="{00000006-6AEF-4651-9232-EE31118D72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2654</c:v>
                </c:pt>
                <c:pt idx="3">
                  <c:v>2651</c:v>
                </c:pt>
                <c:pt idx="6">
                  <c:v>2480</c:v>
                </c:pt>
                <c:pt idx="9">
                  <c:v>2361</c:v>
                </c:pt>
                <c:pt idx="12">
                  <c:v>2173</c:v>
                </c:pt>
              </c:numCache>
            </c:numRef>
          </c:val>
          <c:extLst>
            <c:ext xmlns:c16="http://schemas.microsoft.com/office/drawing/2014/chart" uri="{C3380CC4-5D6E-409C-BE32-E72D297353CC}">
              <c16:uniqueId val="{00000007-6AEF-4651-9232-EE31118D72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20892</c:v>
                </c:pt>
                <c:pt idx="3">
                  <c:v>19956</c:v>
                </c:pt>
                <c:pt idx="6">
                  <c:v>19467</c:v>
                </c:pt>
                <c:pt idx="9">
                  <c:v>18738</c:v>
                </c:pt>
                <c:pt idx="12">
                  <c:v>18259</c:v>
                </c:pt>
              </c:numCache>
            </c:numRef>
          </c:val>
          <c:extLst>
            <c:ext xmlns:c16="http://schemas.microsoft.com/office/drawing/2014/chart" uri="{C3380CC4-5D6E-409C-BE32-E72D297353CC}">
              <c16:uniqueId val="{00000008-6AEF-4651-9232-EE31118D72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559</c:v>
                </c:pt>
                <c:pt idx="3">
                  <c:v>475</c:v>
                </c:pt>
                <c:pt idx="6">
                  <c:v>421</c:v>
                </c:pt>
                <c:pt idx="9">
                  <c:v>372</c:v>
                </c:pt>
                <c:pt idx="12">
                  <c:v>329</c:v>
                </c:pt>
              </c:numCache>
            </c:numRef>
          </c:val>
          <c:extLst>
            <c:ext xmlns:c16="http://schemas.microsoft.com/office/drawing/2014/chart" uri="{C3380CC4-5D6E-409C-BE32-E72D297353CC}">
              <c16:uniqueId val="{00000009-6AEF-4651-9232-EE31118D72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56913</c:v>
                </c:pt>
                <c:pt idx="3">
                  <c:v>61119</c:v>
                </c:pt>
                <c:pt idx="6">
                  <c:v>62928</c:v>
                </c:pt>
                <c:pt idx="9">
                  <c:v>65350</c:v>
                </c:pt>
                <c:pt idx="12">
                  <c:v>65160</c:v>
                </c:pt>
              </c:numCache>
            </c:numRef>
          </c:val>
          <c:extLst>
            <c:ext xmlns:c16="http://schemas.microsoft.com/office/drawing/2014/chart" uri="{C3380CC4-5D6E-409C-BE32-E72D297353CC}">
              <c16:uniqueId val="{0000000A-6AEF-4651-9232-EE31118D7241}"/>
            </c:ext>
          </c:extLst>
        </c:ser>
        <c:dLbls>
          <c:showLegendKey val="0"/>
          <c:showVal val="0"/>
          <c:showCatName val="0"/>
          <c:showSerName val="0"/>
          <c:showPercent val="0"/>
          <c:showBubbleSize val="0"/>
        </c:dLbls>
        <c:gapWidth val="100"/>
        <c:overlap val="100"/>
        <c:axId val="146087936"/>
        <c:axId val="146089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31150</c:v>
                </c:pt>
                <c:pt idx="2">
                  <c:v>#N/A</c:v>
                </c:pt>
                <c:pt idx="3">
                  <c:v>#N/A</c:v>
                </c:pt>
                <c:pt idx="4">
                  <c:v>28441</c:v>
                </c:pt>
                <c:pt idx="5">
                  <c:v>#N/A</c:v>
                </c:pt>
                <c:pt idx="6">
                  <c:v>#N/A</c:v>
                </c:pt>
                <c:pt idx="7">
                  <c:v>26302</c:v>
                </c:pt>
                <c:pt idx="8">
                  <c:v>#N/A</c:v>
                </c:pt>
                <c:pt idx="9">
                  <c:v>#N/A</c:v>
                </c:pt>
                <c:pt idx="10">
                  <c:v>25055</c:v>
                </c:pt>
                <c:pt idx="11">
                  <c:v>#N/A</c:v>
                </c:pt>
                <c:pt idx="12">
                  <c:v>#N/A</c:v>
                </c:pt>
                <c:pt idx="13">
                  <c:v>23484</c:v>
                </c:pt>
                <c:pt idx="14">
                  <c:v>#N/A</c:v>
                </c:pt>
              </c:numCache>
            </c:numRef>
          </c:val>
          <c:smooth val="0"/>
          <c:extLst>
            <c:ext xmlns:c16="http://schemas.microsoft.com/office/drawing/2014/chart" uri="{C3380CC4-5D6E-409C-BE32-E72D297353CC}">
              <c16:uniqueId val="{0000000B-6AEF-4651-9232-EE31118D7241}"/>
            </c:ext>
          </c:extLst>
        </c:ser>
        <c:dLbls>
          <c:showLegendKey val="0"/>
          <c:showVal val="0"/>
          <c:showCatName val="0"/>
          <c:showSerName val="0"/>
          <c:showPercent val="0"/>
          <c:showBubbleSize val="0"/>
        </c:dLbls>
        <c:marker val="1"/>
        <c:smooth val="0"/>
        <c:axId val="146087936"/>
        <c:axId val="146089856"/>
      </c:lineChart>
      <c:catAx>
        <c:axId val="14608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089856"/>
        <c:crosses val="autoZero"/>
        <c:auto val="1"/>
        <c:lblAlgn val="ctr"/>
        <c:lblOffset val="100"/>
        <c:tickLblSkip val="1"/>
        <c:tickMarkSkip val="1"/>
        <c:noMultiLvlLbl val="0"/>
      </c:catAx>
      <c:valAx>
        <c:axId val="14608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08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元利償還金については、都市基盤等の推進により年々増加しているが、合併特例債を有効活用することにより、算入公債費についても増加している。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今後も都市基盤整備等の推進により元利償還金の増加が見込まれるが、引き続き合併特例債を有効に活用し、算入公債費等の額を増加させるなど、適正な実質公債費比率の維持に努める。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将来負担額（</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地方債残高については、合併特例債を活用した都市基盤整備等の推進により年々増加してい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たが、平成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年度については若干ではあるものの減少した。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その他の項目については、新規採用職員採用の抑制や組織機構の見直しにより職員数が減少したため、退職手当見込額が減少するなど全体的に減少</a:t>
          </a:r>
          <a:r>
            <a:rPr kumimoji="1" lang="ja-JP" altLang="en-US" sz="1100" b="0" i="0" u="none" strike="noStrike" kern="0" cap="none" spc="0" normalizeH="0" baseline="0" noProof="0">
              <a:ln>
                <a:noFill/>
              </a:ln>
              <a:solidFill>
                <a:prstClr val="black"/>
              </a:solidFill>
              <a:effectLst/>
              <a:uLnTx/>
              <a:uFillTx/>
              <a:latin typeface="+mn-lt"/>
              <a:ea typeface="+mn-ea"/>
              <a:cs typeface="+mn-cs"/>
            </a:rPr>
            <a:t>傾向にあ</a:t>
          </a:r>
          <a:r>
            <a:rPr kumimoji="1" lang="ja-JP" altLang="ja-JP" sz="1100" b="0" i="0" u="none" strike="noStrike" kern="0" cap="none" spc="0" normalizeH="0" baseline="0" noProof="0">
              <a:ln>
                <a:noFill/>
              </a:ln>
              <a:solidFill>
                <a:prstClr val="black"/>
              </a:solidFill>
              <a:effectLst/>
              <a:uLnTx/>
              <a:uFillTx/>
              <a:latin typeface="+mn-lt"/>
              <a:ea typeface="+mn-ea"/>
              <a:cs typeface="+mn-cs"/>
            </a:rPr>
            <a:t>る。</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充当可能財源等（</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財政調整基金の積み増しにより、充当可能基金が増加した。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また、合併特例債を有効に活用することにより、基準財政需要額算入見込額が増加している。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今後も都市基盤整備の推進により、地方債残高は増加する見込みだが、合併特例債を有効に活用するなどにより、財政運営ガイドラインで定める将来負担比率</a:t>
          </a:r>
          <a:r>
            <a:rPr kumimoji="1" lang="en-US" altLang="ja-JP" sz="1100" b="0" i="0" u="none" strike="noStrike" kern="0" cap="none" spc="0" normalizeH="0" baseline="0" noProof="0">
              <a:ln>
                <a:noFill/>
              </a:ln>
              <a:solidFill>
                <a:prstClr val="black"/>
              </a:solidFill>
              <a:effectLst/>
              <a:uLnTx/>
              <a:uFillTx/>
              <a:latin typeface="+mn-lt"/>
              <a:ea typeface="+mn-ea"/>
              <a:cs typeface="+mn-cs"/>
            </a:rPr>
            <a:t>180</a:t>
          </a:r>
          <a:r>
            <a:rPr kumimoji="1" lang="ja-JP" altLang="en-US" sz="1100" b="0" i="0" u="none" strike="noStrike" kern="0" cap="none" spc="0" normalizeH="0" baseline="0" noProof="0">
              <a:ln>
                <a:noFill/>
              </a:ln>
              <a:solidFill>
                <a:prstClr val="black"/>
              </a:solidFill>
              <a:effectLst/>
              <a:uLnTx/>
              <a:uFillTx/>
              <a:latin typeface="+mn-lt"/>
              <a:ea typeface="+mn-ea"/>
              <a:cs typeface="+mn-cs"/>
            </a:rPr>
            <a:t>％未満を維持できるよう努める。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茨城県古河市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144,715
141,939
123.58
51,361,972
49,437,635
1,387,946
29,856,631
63,721,538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年度以降、税収は徐々に回復し、平成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年度単年度では、前年度より増収となっているものの、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ヵ年平均値では、横ばいとなっている。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今後も、定員管理や給与の適正化、事業の見直しなどにより、歳出の削減を図るとともに、市税の徴収率向上等の取組により歳入の確保に努め、健全な財政基盤の確立を図る。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70" name="直線コネクタ 69"/>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93634</xdr:rowOff>
    </xdr:from>
    <xdr:ext cx="762000" cy="259045"/>
    <xdr:sp macro="" textlink="">
      <xdr:nvSpPr>
        <xdr:cNvPr id="71"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3" name="直線コネクタ 72"/>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60778</xdr:rowOff>
    </xdr:from>
    <xdr:to>
      <xdr:col>6</xdr:col>
      <xdr:colOff>50800</xdr:colOff>
      <xdr:row>42</xdr:row>
      <xdr:rowOff>162378</xdr:rowOff>
    </xdr:to>
    <xdr:sp macro="" textlink="">
      <xdr:nvSpPr>
        <xdr:cNvPr id="74" name="フローチャート : 判断 73"/>
        <xdr:cNvSpPr/>
      </xdr:nvSpPr>
      <xdr:spPr>
        <a:xfrm>
          <a:off x="4064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75" name="テキスト ボックス 74"/>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6" name="直線コネクタ 75"/>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60778</xdr:rowOff>
    </xdr:from>
    <xdr:to>
      <xdr:col>4</xdr:col>
      <xdr:colOff>533400</xdr:colOff>
      <xdr:row>42</xdr:row>
      <xdr:rowOff>162378</xdr:rowOff>
    </xdr:to>
    <xdr:sp macro="" textlink="">
      <xdr:nvSpPr>
        <xdr:cNvPr id="77" name="フローチャート : 判断 76"/>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78" name="テキスト ボックス 77"/>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42</xdr:row>
      <xdr:rowOff>25400</xdr:rowOff>
    </xdr:to>
    <xdr:cxnSp macro="">
      <xdr:nvCxnSpPr>
        <xdr:cNvPr id="79" name="直線コネクタ 78"/>
        <xdr:cNvCxnSpPr/>
      </xdr:nvCxnSpPr>
      <xdr:spPr>
        <a:xfrm>
          <a:off x="1447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80" name="フローチャート :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90"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1" name="円/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2" name="テキスト ボックス 9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3" name="円/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4" name="テキスト ボックス 93"/>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5" name="円/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6" name="テキスト ボックス 95"/>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7" name="円/楕円 96"/>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51905</xdr:rowOff>
    </xdr:from>
    <xdr:ext cx="762000" cy="259045"/>
    <xdr:sp macro="" textlink="">
      <xdr:nvSpPr>
        <xdr:cNvPr id="98" name="テキスト ボックス 97"/>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扶助費が増加したものの、税収、普通交付税ともに増加したため、前年度と比較すると経常収支比率は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今後は、「補助費等」及び「繰出金」について重点的に削減を図り財源の確保に努めるとともに、新規採用職員の採用抑制や事務事業の見直しにより経常経費を削減し、財政運営ガイドラインの目標である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88.0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％台を維持するよう努める。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128778</xdr:rowOff>
    </xdr:from>
    <xdr:to>
      <xdr:col>7</xdr:col>
      <xdr:colOff>152400</xdr:colOff>
      <xdr:row>64</xdr:row>
      <xdr:rowOff>44196</xdr:rowOff>
    </xdr:to>
    <xdr:cxnSp macro="">
      <xdr:nvCxnSpPr>
        <xdr:cNvPr id="131" name="直線コネクタ 130"/>
        <xdr:cNvCxnSpPr/>
      </xdr:nvCxnSpPr>
      <xdr:spPr>
        <a:xfrm flipV="1">
          <a:off x="4114800" y="1093012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44196</xdr:rowOff>
    </xdr:from>
    <xdr:to>
      <xdr:col>6</xdr:col>
      <xdr:colOff>0</xdr:colOff>
      <xdr:row>64</xdr:row>
      <xdr:rowOff>44196</xdr:rowOff>
    </xdr:to>
    <xdr:cxnSp macro="">
      <xdr:nvCxnSpPr>
        <xdr:cNvPr id="134" name="直線コネクタ 133"/>
        <xdr:cNvCxnSpPr/>
      </xdr:nvCxnSpPr>
      <xdr:spPr>
        <a:xfrm>
          <a:off x="3225800" y="11016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148082</xdr:rowOff>
    </xdr:from>
    <xdr:to>
      <xdr:col>6</xdr:col>
      <xdr:colOff>50800</xdr:colOff>
      <xdr:row>63</xdr:row>
      <xdr:rowOff>78232</xdr:rowOff>
    </xdr:to>
    <xdr:sp macro="" textlink="">
      <xdr:nvSpPr>
        <xdr:cNvPr id="135" name="フローチャート : 判断 134"/>
        <xdr:cNvSpPr/>
      </xdr:nvSpPr>
      <xdr:spPr>
        <a:xfrm>
          <a:off x="4064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88409</xdr:rowOff>
    </xdr:from>
    <xdr:ext cx="736600" cy="259045"/>
    <xdr:sp macro="" textlink="">
      <xdr:nvSpPr>
        <xdr:cNvPr id="136" name="テキスト ボックス 135"/>
        <xdr:cNvSpPr txBox="1"/>
      </xdr:nvSpPr>
      <xdr:spPr>
        <a:xfrm>
          <a:off x="3733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44196</xdr:rowOff>
    </xdr:from>
    <xdr:to>
      <xdr:col>4</xdr:col>
      <xdr:colOff>482600</xdr:colOff>
      <xdr:row>64</xdr:row>
      <xdr:rowOff>82804</xdr:rowOff>
    </xdr:to>
    <xdr:cxnSp macro="">
      <xdr:nvCxnSpPr>
        <xdr:cNvPr id="137" name="直線コネクタ 136"/>
        <xdr:cNvCxnSpPr/>
      </xdr:nvCxnSpPr>
      <xdr:spPr>
        <a:xfrm flipV="1">
          <a:off x="2336800" y="110169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102887</xdr:rowOff>
    </xdr:from>
    <xdr:ext cx="762000" cy="259045"/>
    <xdr:sp macro="" textlink="">
      <xdr:nvSpPr>
        <xdr:cNvPr id="139" name="テキスト ボックス 138"/>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82804</xdr:rowOff>
    </xdr:from>
    <xdr:to>
      <xdr:col>3</xdr:col>
      <xdr:colOff>279400</xdr:colOff>
      <xdr:row>64</xdr:row>
      <xdr:rowOff>106934</xdr:rowOff>
    </xdr:to>
    <xdr:cxnSp macro="">
      <xdr:nvCxnSpPr>
        <xdr:cNvPr id="140" name="直線コネクタ 139"/>
        <xdr:cNvCxnSpPr/>
      </xdr:nvCxnSpPr>
      <xdr:spPr>
        <a:xfrm flipV="1">
          <a:off x="1447800" y="110556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122191</xdr:rowOff>
    </xdr:from>
    <xdr:ext cx="762000" cy="259045"/>
    <xdr:sp macro="" textlink="">
      <xdr:nvSpPr>
        <xdr:cNvPr id="142" name="テキスト ボックス 141"/>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3" name="フローチャート : 判断 142"/>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4" name="テキスト ボックス 143"/>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77978</xdr:rowOff>
    </xdr:from>
    <xdr:to>
      <xdr:col>7</xdr:col>
      <xdr:colOff>203200</xdr:colOff>
      <xdr:row>64</xdr:row>
      <xdr:rowOff>8128</xdr:rowOff>
    </xdr:to>
    <xdr:sp macro="" textlink="">
      <xdr:nvSpPr>
        <xdr:cNvPr id="150" name="円/楕円 149"/>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94505</xdr:rowOff>
    </xdr:from>
    <xdr:ext cx="762000" cy="259045"/>
    <xdr:sp macro="" textlink="">
      <xdr:nvSpPr>
        <xdr:cNvPr id="151" name="財政構造の弾力性該当値テキスト"/>
        <xdr:cNvSpPr txBox="1"/>
      </xdr:nvSpPr>
      <xdr:spPr>
        <a:xfrm>
          <a:off x="50419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164846</xdr:rowOff>
    </xdr:from>
    <xdr:to>
      <xdr:col>6</xdr:col>
      <xdr:colOff>50800</xdr:colOff>
      <xdr:row>64</xdr:row>
      <xdr:rowOff>94996</xdr:rowOff>
    </xdr:to>
    <xdr:sp macro="" textlink="">
      <xdr:nvSpPr>
        <xdr:cNvPr id="152" name="円/楕円 151"/>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79773</xdr:rowOff>
    </xdr:from>
    <xdr:ext cx="736600" cy="259045"/>
    <xdr:sp macro="" textlink="">
      <xdr:nvSpPr>
        <xdr:cNvPr id="153" name="テキスト ボックス 152"/>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4" name="円/楕円 153"/>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5" name="テキスト ボックス 154"/>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32004</xdr:rowOff>
    </xdr:from>
    <xdr:to>
      <xdr:col>3</xdr:col>
      <xdr:colOff>330200</xdr:colOff>
      <xdr:row>64</xdr:row>
      <xdr:rowOff>133604</xdr:rowOff>
    </xdr:to>
    <xdr:sp macro="" textlink="">
      <xdr:nvSpPr>
        <xdr:cNvPr id="156" name="円/楕円 155"/>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118381</xdr:rowOff>
    </xdr:from>
    <xdr:ext cx="762000" cy="259045"/>
    <xdr:sp macro="" textlink="">
      <xdr:nvSpPr>
        <xdr:cNvPr id="157" name="テキスト ボックス 156"/>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56134</xdr:rowOff>
    </xdr:from>
    <xdr:to>
      <xdr:col>2</xdr:col>
      <xdr:colOff>127000</xdr:colOff>
      <xdr:row>64</xdr:row>
      <xdr:rowOff>157734</xdr:rowOff>
    </xdr:to>
    <xdr:sp macro="" textlink="">
      <xdr:nvSpPr>
        <xdr:cNvPr id="158" name="円/楕円 157"/>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142511</xdr:rowOff>
    </xdr:from>
    <xdr:ext cx="762000" cy="259045"/>
    <xdr:sp macro="" textlink="">
      <xdr:nvSpPr>
        <xdr:cNvPr id="159" name="テキスト ボックス 158"/>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人件費については、職員数の減少により年々減少している。また、物件費については若干ながら増加している。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依然として類似団体平均値を大きく下回っているが、今後も行財政改革への取り組みを通じて、義務的経費を削減するなど、現在の水準を維持できるよう努める。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3786</xdr:rowOff>
    </xdr:from>
    <xdr:to>
      <xdr:col>7</xdr:col>
      <xdr:colOff>152400</xdr:colOff>
      <xdr:row>84</xdr:row>
      <xdr:rowOff>43782</xdr:rowOff>
    </xdr:to>
    <xdr:cxnSp macro="">
      <xdr:nvCxnSpPr>
        <xdr:cNvPr id="194" name="直線コネクタ 193"/>
        <xdr:cNvCxnSpPr/>
      </xdr:nvCxnSpPr>
      <xdr:spPr>
        <a:xfrm>
          <a:off x="4114800" y="14405586"/>
          <a:ext cx="838200" cy="3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134284</xdr:rowOff>
    </xdr:from>
    <xdr:ext cx="762000" cy="259045"/>
    <xdr:sp macro="" textlink="">
      <xdr:nvSpPr>
        <xdr:cNvPr id="195" name="人件費・物件費等の状況平均値テキスト"/>
        <xdr:cNvSpPr txBox="1"/>
      </xdr:nvSpPr>
      <xdr:spPr>
        <a:xfrm>
          <a:off x="5041900" y="14707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104113</xdr:rowOff>
    </xdr:from>
    <xdr:to>
      <xdr:col>6</xdr:col>
      <xdr:colOff>0</xdr:colOff>
      <xdr:row>84</xdr:row>
      <xdr:rowOff>3786</xdr:rowOff>
    </xdr:to>
    <xdr:cxnSp macro="">
      <xdr:nvCxnSpPr>
        <xdr:cNvPr id="197" name="直線コネクタ 196"/>
        <xdr:cNvCxnSpPr/>
      </xdr:nvCxnSpPr>
      <xdr:spPr>
        <a:xfrm>
          <a:off x="3225800" y="14334463"/>
          <a:ext cx="889000" cy="7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91922</xdr:rowOff>
    </xdr:from>
    <xdr:to>
      <xdr:col>6</xdr:col>
      <xdr:colOff>50800</xdr:colOff>
      <xdr:row>87</xdr:row>
      <xdr:rowOff>22072</xdr:rowOff>
    </xdr:to>
    <xdr:sp macro="" textlink="">
      <xdr:nvSpPr>
        <xdr:cNvPr id="198" name="フローチャート : 判断 197"/>
        <xdr:cNvSpPr/>
      </xdr:nvSpPr>
      <xdr:spPr>
        <a:xfrm>
          <a:off x="4064000" y="1483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6849</xdr:rowOff>
    </xdr:from>
    <xdr:ext cx="736600" cy="259045"/>
    <xdr:sp macro="" textlink="">
      <xdr:nvSpPr>
        <xdr:cNvPr id="199" name="テキスト ボックス 198"/>
        <xdr:cNvSpPr txBox="1"/>
      </xdr:nvSpPr>
      <xdr:spPr>
        <a:xfrm>
          <a:off x="3733800" y="1492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104113</xdr:rowOff>
    </xdr:from>
    <xdr:to>
      <xdr:col>4</xdr:col>
      <xdr:colOff>482600</xdr:colOff>
      <xdr:row>83</xdr:row>
      <xdr:rowOff>161603</xdr:rowOff>
    </xdr:to>
    <xdr:cxnSp macro="">
      <xdr:nvCxnSpPr>
        <xdr:cNvPr id="200" name="直線コネクタ 199"/>
        <xdr:cNvCxnSpPr/>
      </xdr:nvCxnSpPr>
      <xdr:spPr>
        <a:xfrm flipV="1">
          <a:off x="2336800" y="14334463"/>
          <a:ext cx="889000" cy="5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26690</xdr:rowOff>
    </xdr:from>
    <xdr:to>
      <xdr:col>4</xdr:col>
      <xdr:colOff>533400</xdr:colOff>
      <xdr:row>86</xdr:row>
      <xdr:rowOff>128290</xdr:rowOff>
    </xdr:to>
    <xdr:sp macro="" textlink="">
      <xdr:nvSpPr>
        <xdr:cNvPr id="201" name="フローチャート : 判断 200"/>
        <xdr:cNvSpPr/>
      </xdr:nvSpPr>
      <xdr:spPr>
        <a:xfrm>
          <a:off x="3175000" y="147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113067</xdr:rowOff>
    </xdr:from>
    <xdr:ext cx="762000" cy="259045"/>
    <xdr:sp macro="" textlink="">
      <xdr:nvSpPr>
        <xdr:cNvPr id="202" name="テキスト ボックス 201"/>
        <xdr:cNvSpPr txBox="1"/>
      </xdr:nvSpPr>
      <xdr:spPr>
        <a:xfrm>
          <a:off x="2844800" y="1485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161603</xdr:rowOff>
    </xdr:from>
    <xdr:to>
      <xdr:col>3</xdr:col>
      <xdr:colOff>279400</xdr:colOff>
      <xdr:row>84</xdr:row>
      <xdr:rowOff>43338</xdr:rowOff>
    </xdr:to>
    <xdr:cxnSp macro="">
      <xdr:nvCxnSpPr>
        <xdr:cNvPr id="203" name="直線コネクタ 202"/>
        <xdr:cNvCxnSpPr/>
      </xdr:nvCxnSpPr>
      <xdr:spPr>
        <a:xfrm flipV="1">
          <a:off x="1447800" y="14391953"/>
          <a:ext cx="889000" cy="5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50679</xdr:rowOff>
    </xdr:from>
    <xdr:to>
      <xdr:col>3</xdr:col>
      <xdr:colOff>330200</xdr:colOff>
      <xdr:row>86</xdr:row>
      <xdr:rowOff>152279</xdr:rowOff>
    </xdr:to>
    <xdr:sp macro="" textlink="">
      <xdr:nvSpPr>
        <xdr:cNvPr id="204" name="フローチャート : 判断 203"/>
        <xdr:cNvSpPr/>
      </xdr:nvSpPr>
      <xdr:spPr>
        <a:xfrm>
          <a:off x="2286000" y="1479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137056</xdr:rowOff>
    </xdr:from>
    <xdr:ext cx="762000" cy="259045"/>
    <xdr:sp macro="" textlink="">
      <xdr:nvSpPr>
        <xdr:cNvPr id="205" name="テキスト ボックス 204"/>
        <xdr:cNvSpPr txBox="1"/>
      </xdr:nvSpPr>
      <xdr:spPr>
        <a:xfrm>
          <a:off x="1955800" y="1488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104690</xdr:rowOff>
    </xdr:from>
    <xdr:to>
      <xdr:col>2</xdr:col>
      <xdr:colOff>127000</xdr:colOff>
      <xdr:row>87</xdr:row>
      <xdr:rowOff>34840</xdr:rowOff>
    </xdr:to>
    <xdr:sp macro="" textlink="">
      <xdr:nvSpPr>
        <xdr:cNvPr id="206" name="フローチャート : 判断 205"/>
        <xdr:cNvSpPr/>
      </xdr:nvSpPr>
      <xdr:spPr>
        <a:xfrm>
          <a:off x="1397000" y="148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19617</xdr:rowOff>
    </xdr:from>
    <xdr:ext cx="762000" cy="259045"/>
    <xdr:sp macro="" textlink="">
      <xdr:nvSpPr>
        <xdr:cNvPr id="207" name="テキスト ボックス 206"/>
        <xdr:cNvSpPr txBox="1"/>
      </xdr:nvSpPr>
      <xdr:spPr>
        <a:xfrm>
          <a:off x="1066800" y="1493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164432</xdr:rowOff>
    </xdr:from>
    <xdr:to>
      <xdr:col>7</xdr:col>
      <xdr:colOff>203200</xdr:colOff>
      <xdr:row>84</xdr:row>
      <xdr:rowOff>94582</xdr:rowOff>
    </xdr:to>
    <xdr:sp macro="" textlink="">
      <xdr:nvSpPr>
        <xdr:cNvPr id="213" name="円/楕円 212"/>
        <xdr:cNvSpPr/>
      </xdr:nvSpPr>
      <xdr:spPr>
        <a:xfrm>
          <a:off x="4902200" y="1439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9509</xdr:rowOff>
    </xdr:from>
    <xdr:ext cx="762000" cy="259045"/>
    <xdr:sp macro="" textlink="">
      <xdr:nvSpPr>
        <xdr:cNvPr id="214" name="人件費・物件費等の状況該当値テキスト"/>
        <xdr:cNvSpPr txBox="1"/>
      </xdr:nvSpPr>
      <xdr:spPr>
        <a:xfrm>
          <a:off x="5041900" y="1423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92,072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124436</xdr:rowOff>
    </xdr:from>
    <xdr:to>
      <xdr:col>6</xdr:col>
      <xdr:colOff>50800</xdr:colOff>
      <xdr:row>84</xdr:row>
      <xdr:rowOff>54586</xdr:rowOff>
    </xdr:to>
    <xdr:sp macro="" textlink="">
      <xdr:nvSpPr>
        <xdr:cNvPr id="215" name="円/楕円 214"/>
        <xdr:cNvSpPr/>
      </xdr:nvSpPr>
      <xdr:spPr>
        <a:xfrm>
          <a:off x="4064000" y="143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64763</xdr:rowOff>
    </xdr:from>
    <xdr:ext cx="736600" cy="259045"/>
    <xdr:sp macro="" textlink="">
      <xdr:nvSpPr>
        <xdr:cNvPr id="216" name="テキスト ボックス 215"/>
        <xdr:cNvSpPr txBox="1"/>
      </xdr:nvSpPr>
      <xdr:spPr>
        <a:xfrm>
          <a:off x="3733800" y="1412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90,083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53313</xdr:rowOff>
    </xdr:from>
    <xdr:to>
      <xdr:col>4</xdr:col>
      <xdr:colOff>533400</xdr:colOff>
      <xdr:row>83</xdr:row>
      <xdr:rowOff>154913</xdr:rowOff>
    </xdr:to>
    <xdr:sp macro="" textlink="">
      <xdr:nvSpPr>
        <xdr:cNvPr id="217" name="円/楕円 216"/>
        <xdr:cNvSpPr/>
      </xdr:nvSpPr>
      <xdr:spPr>
        <a:xfrm>
          <a:off x="3175000" y="1428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165090</xdr:rowOff>
    </xdr:from>
    <xdr:ext cx="762000" cy="259045"/>
    <xdr:sp macro="" textlink="">
      <xdr:nvSpPr>
        <xdr:cNvPr id="218" name="テキスト ボックス 217"/>
        <xdr:cNvSpPr txBox="1"/>
      </xdr:nvSpPr>
      <xdr:spPr>
        <a:xfrm>
          <a:off x="2844800" y="140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86,546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110803</xdr:rowOff>
    </xdr:from>
    <xdr:to>
      <xdr:col>3</xdr:col>
      <xdr:colOff>330200</xdr:colOff>
      <xdr:row>84</xdr:row>
      <xdr:rowOff>40953</xdr:rowOff>
    </xdr:to>
    <xdr:sp macro="" textlink="">
      <xdr:nvSpPr>
        <xdr:cNvPr id="219" name="円/楕円 218"/>
        <xdr:cNvSpPr/>
      </xdr:nvSpPr>
      <xdr:spPr>
        <a:xfrm>
          <a:off x="2286000" y="143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51130</xdr:rowOff>
    </xdr:from>
    <xdr:ext cx="762000" cy="259045"/>
    <xdr:sp macro="" textlink="">
      <xdr:nvSpPr>
        <xdr:cNvPr id="220" name="テキスト ボックス 219"/>
        <xdr:cNvSpPr txBox="1"/>
      </xdr:nvSpPr>
      <xdr:spPr>
        <a:xfrm>
          <a:off x="1955800" y="1411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89,405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163988</xdr:rowOff>
    </xdr:from>
    <xdr:to>
      <xdr:col>2</xdr:col>
      <xdr:colOff>127000</xdr:colOff>
      <xdr:row>84</xdr:row>
      <xdr:rowOff>94138</xdr:rowOff>
    </xdr:to>
    <xdr:sp macro="" textlink="">
      <xdr:nvSpPr>
        <xdr:cNvPr id="221" name="円/楕円 220"/>
        <xdr:cNvSpPr/>
      </xdr:nvSpPr>
      <xdr:spPr>
        <a:xfrm>
          <a:off x="1397000" y="1439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104315</xdr:rowOff>
    </xdr:from>
    <xdr:ext cx="762000" cy="259045"/>
    <xdr:sp macro="" textlink="">
      <xdr:nvSpPr>
        <xdr:cNvPr id="222" name="テキスト ボックス 221"/>
        <xdr:cNvSpPr txBox="1"/>
      </xdr:nvSpPr>
      <xdr:spPr>
        <a:xfrm>
          <a:off x="1066800" y="1416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前年度対比で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ja-JP" sz="1100" b="0" i="0" baseline="0">
              <a:solidFill>
                <a:schemeClr val="dk1"/>
              </a:solidFill>
              <a:effectLst/>
              <a:latin typeface="+mn-lt"/>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上昇しているが、これは古河市における職員の経験年齢階層の変動による動きである。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今後も、国における給与制度改革を見据えながら給与制度の見直しを図るなど、引き続き給与水準の適正化に努める。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113393</xdr:rowOff>
    </xdr:from>
    <xdr:to>
      <xdr:col>24</xdr:col>
      <xdr:colOff>558800</xdr:colOff>
      <xdr:row>86</xdr:row>
      <xdr:rowOff>84364</xdr:rowOff>
    </xdr:to>
    <xdr:cxnSp macro="">
      <xdr:nvCxnSpPr>
        <xdr:cNvPr id="253" name="直線コネクタ 252"/>
        <xdr:cNvCxnSpPr/>
      </xdr:nvCxnSpPr>
      <xdr:spPr>
        <a:xfrm flipV="1">
          <a:off x="17018000" y="13829393"/>
          <a:ext cx="0" cy="999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56441</xdr:rowOff>
    </xdr:from>
    <xdr:ext cx="762000" cy="259045"/>
    <xdr:sp macro="" textlink="">
      <xdr:nvSpPr>
        <xdr:cNvPr id="254" name="給与水準   （国との比較）最小値テキスト"/>
        <xdr:cNvSpPr txBox="1"/>
      </xdr:nvSpPr>
      <xdr:spPr>
        <a:xfrm>
          <a:off x="17106900" y="148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84364</xdr:rowOff>
    </xdr:from>
    <xdr:to>
      <xdr:col>24</xdr:col>
      <xdr:colOff>647700</xdr:colOff>
      <xdr:row>86</xdr:row>
      <xdr:rowOff>84364</xdr:rowOff>
    </xdr:to>
    <xdr:cxnSp macro="">
      <xdr:nvCxnSpPr>
        <xdr:cNvPr id="255" name="直線コネクタ 254"/>
        <xdr:cNvCxnSpPr/>
      </xdr:nvCxnSpPr>
      <xdr:spPr>
        <a:xfrm>
          <a:off x="16929100" y="1482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28320</xdr:rowOff>
    </xdr:from>
    <xdr:ext cx="762000" cy="259045"/>
    <xdr:sp macro="" textlink="">
      <xdr:nvSpPr>
        <xdr:cNvPr id="256"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113393</xdr:rowOff>
    </xdr:from>
    <xdr:to>
      <xdr:col>24</xdr:col>
      <xdr:colOff>647700</xdr:colOff>
      <xdr:row>80</xdr:row>
      <xdr:rowOff>113393</xdr:rowOff>
    </xdr:to>
    <xdr:cxnSp macro="">
      <xdr:nvCxnSpPr>
        <xdr:cNvPr id="257" name="直線コネクタ 256"/>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61686</xdr:rowOff>
    </xdr:from>
    <xdr:to>
      <xdr:col>24</xdr:col>
      <xdr:colOff>558800</xdr:colOff>
      <xdr:row>80</xdr:row>
      <xdr:rowOff>113393</xdr:rowOff>
    </xdr:to>
    <xdr:cxnSp macro="">
      <xdr:nvCxnSpPr>
        <xdr:cNvPr id="258" name="直線コネクタ 257"/>
        <xdr:cNvCxnSpPr/>
      </xdr:nvCxnSpPr>
      <xdr:spPr>
        <a:xfrm>
          <a:off x="16179800" y="137776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61686</xdr:rowOff>
    </xdr:from>
    <xdr:to>
      <xdr:col>23</xdr:col>
      <xdr:colOff>406400</xdr:colOff>
      <xdr:row>80</xdr:row>
      <xdr:rowOff>130629</xdr:rowOff>
    </xdr:to>
    <xdr:cxnSp macro="">
      <xdr:nvCxnSpPr>
        <xdr:cNvPr id="261" name="直線コネクタ 260"/>
        <xdr:cNvCxnSpPr/>
      </xdr:nvCxnSpPr>
      <xdr:spPr>
        <a:xfrm flipV="1">
          <a:off x="15290800" y="137776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115207</xdr:rowOff>
    </xdr:from>
    <xdr:to>
      <xdr:col>23</xdr:col>
      <xdr:colOff>457200</xdr:colOff>
      <xdr:row>82</xdr:row>
      <xdr:rowOff>45357</xdr:rowOff>
    </xdr:to>
    <xdr:sp macro="" textlink="">
      <xdr:nvSpPr>
        <xdr:cNvPr id="262" name="フローチャート : 判断 261"/>
        <xdr:cNvSpPr/>
      </xdr:nvSpPr>
      <xdr:spPr>
        <a:xfrm>
          <a:off x="16129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30134</xdr:rowOff>
    </xdr:from>
    <xdr:ext cx="736600" cy="259045"/>
    <xdr:sp macro="" textlink="">
      <xdr:nvSpPr>
        <xdr:cNvPr id="263" name="テキスト ボックス 262"/>
        <xdr:cNvSpPr txBox="1"/>
      </xdr:nvSpPr>
      <xdr:spPr>
        <a:xfrm>
          <a:off x="15798800" y="1408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130629</xdr:rowOff>
    </xdr:from>
    <xdr:to>
      <xdr:col>22</xdr:col>
      <xdr:colOff>203200</xdr:colOff>
      <xdr:row>89</xdr:row>
      <xdr:rowOff>138793</xdr:rowOff>
    </xdr:to>
    <xdr:cxnSp macro="">
      <xdr:nvCxnSpPr>
        <xdr:cNvPr id="264" name="直線コネクタ 263"/>
        <xdr:cNvCxnSpPr/>
      </xdr:nvCxnSpPr>
      <xdr:spPr>
        <a:xfrm flipV="1">
          <a:off x="14401800" y="13846629"/>
          <a:ext cx="889000" cy="155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115207</xdr:rowOff>
    </xdr:from>
    <xdr:to>
      <xdr:col>22</xdr:col>
      <xdr:colOff>254000</xdr:colOff>
      <xdr:row>82</xdr:row>
      <xdr:rowOff>45357</xdr:rowOff>
    </xdr:to>
    <xdr:sp macro="" textlink="">
      <xdr:nvSpPr>
        <xdr:cNvPr id="265" name="フローチャート : 判断 264"/>
        <xdr:cNvSpPr/>
      </xdr:nvSpPr>
      <xdr:spPr>
        <a:xfrm>
          <a:off x="15240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30134</xdr:rowOff>
    </xdr:from>
    <xdr:ext cx="762000" cy="259045"/>
    <xdr:sp macro="" textlink="">
      <xdr:nvSpPr>
        <xdr:cNvPr id="266" name="テキスト ボックス 265"/>
        <xdr:cNvSpPr txBox="1"/>
      </xdr:nvSpPr>
      <xdr:spPr>
        <a:xfrm>
          <a:off x="149098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138793</xdr:rowOff>
    </xdr:from>
    <xdr:to>
      <xdr:col>21</xdr:col>
      <xdr:colOff>0</xdr:colOff>
      <xdr:row>90</xdr:row>
      <xdr:rowOff>53521</xdr:rowOff>
    </xdr:to>
    <xdr:cxnSp macro="">
      <xdr:nvCxnSpPr>
        <xdr:cNvPr id="267" name="直線コネクタ 266"/>
        <xdr:cNvCxnSpPr/>
      </xdr:nvCxnSpPr>
      <xdr:spPr>
        <a:xfrm flipV="1">
          <a:off x="13512800" y="153978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105229</xdr:rowOff>
    </xdr:from>
    <xdr:to>
      <xdr:col>21</xdr:col>
      <xdr:colOff>50800</xdr:colOff>
      <xdr:row>90</xdr:row>
      <xdr:rowOff>35379</xdr:rowOff>
    </xdr:to>
    <xdr:sp macro="" textlink="">
      <xdr:nvSpPr>
        <xdr:cNvPr id="268" name="フローチャート : 判断 267"/>
        <xdr:cNvSpPr/>
      </xdr:nvSpPr>
      <xdr:spPr>
        <a:xfrm>
          <a:off x="14351000" y="153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20156</xdr:rowOff>
    </xdr:from>
    <xdr:ext cx="762000" cy="259045"/>
    <xdr:sp macro="" textlink="">
      <xdr:nvSpPr>
        <xdr:cNvPr id="269" name="テキスト ボックス 268"/>
        <xdr:cNvSpPr txBox="1"/>
      </xdr:nvSpPr>
      <xdr:spPr>
        <a:xfrm>
          <a:off x="14020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105229</xdr:rowOff>
    </xdr:from>
    <xdr:to>
      <xdr:col>19</xdr:col>
      <xdr:colOff>533400</xdr:colOff>
      <xdr:row>90</xdr:row>
      <xdr:rowOff>35379</xdr:rowOff>
    </xdr:to>
    <xdr:sp macro="" textlink="">
      <xdr:nvSpPr>
        <xdr:cNvPr id="270" name="フローチャート : 判断 269"/>
        <xdr:cNvSpPr/>
      </xdr:nvSpPr>
      <xdr:spPr>
        <a:xfrm>
          <a:off x="13462000" y="153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45556</xdr:rowOff>
    </xdr:from>
    <xdr:ext cx="762000" cy="259045"/>
    <xdr:sp macro="" textlink="">
      <xdr:nvSpPr>
        <xdr:cNvPr id="271" name="テキスト ボックス 270"/>
        <xdr:cNvSpPr txBox="1"/>
      </xdr:nvSpPr>
      <xdr:spPr>
        <a:xfrm>
          <a:off x="13131800" y="1513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62593</xdr:rowOff>
    </xdr:from>
    <xdr:to>
      <xdr:col>24</xdr:col>
      <xdr:colOff>609600</xdr:colOff>
      <xdr:row>80</xdr:row>
      <xdr:rowOff>164193</xdr:rowOff>
    </xdr:to>
    <xdr:sp macro="" textlink="">
      <xdr:nvSpPr>
        <xdr:cNvPr id="277" name="円/楕円 276"/>
        <xdr:cNvSpPr/>
      </xdr:nvSpPr>
      <xdr:spPr>
        <a:xfrm>
          <a:off x="169672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155320</xdr:rowOff>
    </xdr:from>
    <xdr:ext cx="762000" cy="259045"/>
    <xdr:sp macro="" textlink="">
      <xdr:nvSpPr>
        <xdr:cNvPr id="278" name="給与水準   （国との比較）該当値テキスト"/>
        <xdr:cNvSpPr txBox="1"/>
      </xdr:nvSpPr>
      <xdr:spPr>
        <a:xfrm>
          <a:off x="17106900" y="1369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10886</xdr:rowOff>
    </xdr:from>
    <xdr:to>
      <xdr:col>23</xdr:col>
      <xdr:colOff>457200</xdr:colOff>
      <xdr:row>80</xdr:row>
      <xdr:rowOff>112486</xdr:rowOff>
    </xdr:to>
    <xdr:sp macro="" textlink="">
      <xdr:nvSpPr>
        <xdr:cNvPr id="279" name="円/楕円 278"/>
        <xdr:cNvSpPr/>
      </xdr:nvSpPr>
      <xdr:spPr>
        <a:xfrm>
          <a:off x="16129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122663</xdr:rowOff>
    </xdr:from>
    <xdr:ext cx="736600" cy="259045"/>
    <xdr:sp macro="" textlink="">
      <xdr:nvSpPr>
        <xdr:cNvPr id="280" name="テキスト ボックス 279"/>
        <xdr:cNvSpPr txBox="1"/>
      </xdr:nvSpPr>
      <xdr:spPr>
        <a:xfrm>
          <a:off x="15798800" y="1349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79829</xdr:rowOff>
    </xdr:from>
    <xdr:to>
      <xdr:col>22</xdr:col>
      <xdr:colOff>254000</xdr:colOff>
      <xdr:row>81</xdr:row>
      <xdr:rowOff>9979</xdr:rowOff>
    </xdr:to>
    <xdr:sp macro="" textlink="">
      <xdr:nvSpPr>
        <xdr:cNvPr id="281" name="円/楕円 280"/>
        <xdr:cNvSpPr/>
      </xdr:nvSpPr>
      <xdr:spPr>
        <a:xfrm>
          <a:off x="15240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20156</xdr:rowOff>
    </xdr:from>
    <xdr:ext cx="762000" cy="259045"/>
    <xdr:sp macro="" textlink="">
      <xdr:nvSpPr>
        <xdr:cNvPr id="282" name="テキスト ボックス 281"/>
        <xdr:cNvSpPr txBox="1"/>
      </xdr:nvSpPr>
      <xdr:spPr>
        <a:xfrm>
          <a:off x="14909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87993</xdr:rowOff>
    </xdr:from>
    <xdr:to>
      <xdr:col>21</xdr:col>
      <xdr:colOff>50800</xdr:colOff>
      <xdr:row>90</xdr:row>
      <xdr:rowOff>18143</xdr:rowOff>
    </xdr:to>
    <xdr:sp macro="" textlink="">
      <xdr:nvSpPr>
        <xdr:cNvPr id="283" name="円/楕円 282"/>
        <xdr:cNvSpPr/>
      </xdr:nvSpPr>
      <xdr:spPr>
        <a:xfrm>
          <a:off x="14351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28320</xdr:rowOff>
    </xdr:from>
    <xdr:ext cx="762000" cy="259045"/>
    <xdr:sp macro="" textlink="">
      <xdr:nvSpPr>
        <xdr:cNvPr id="284" name="テキスト ボックス 283"/>
        <xdr:cNvSpPr txBox="1"/>
      </xdr:nvSpPr>
      <xdr:spPr>
        <a:xfrm>
          <a:off x="14020800" y="151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2721</xdr:rowOff>
    </xdr:from>
    <xdr:to>
      <xdr:col>19</xdr:col>
      <xdr:colOff>533400</xdr:colOff>
      <xdr:row>90</xdr:row>
      <xdr:rowOff>104321</xdr:rowOff>
    </xdr:to>
    <xdr:sp macro="" textlink="">
      <xdr:nvSpPr>
        <xdr:cNvPr id="285" name="円/楕円 284"/>
        <xdr:cNvSpPr/>
      </xdr:nvSpPr>
      <xdr:spPr>
        <a:xfrm>
          <a:off x="13462000" y="154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89098</xdr:rowOff>
    </xdr:from>
    <xdr:ext cx="762000" cy="259045"/>
    <xdr:sp macro="" textlink="">
      <xdr:nvSpPr>
        <xdr:cNvPr id="286" name="テキスト ボックス 285"/>
        <xdr:cNvSpPr txBox="1"/>
      </xdr:nvSpPr>
      <xdr:spPr>
        <a:xfrm>
          <a:off x="13131800" y="1551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過去からの新規採用職員の採用抑制、組織の簡素合理化、事務事業の見直し等により、類似団体を大きく下回っている。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引き続き、行政改革大綱等を踏まえつつ、新規採用職員の採用については慎重に検討しながら人件費の削減を図るとともに、組織・機構の見直しや民間委託の推進を図るなどして、より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8" name="直線コネクタ 317"/>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9"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20" name="直線コネクタ 319"/>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21"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2" name="直線コネクタ 321"/>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70213</xdr:rowOff>
    </xdr:from>
    <xdr:to>
      <xdr:col>24</xdr:col>
      <xdr:colOff>558800</xdr:colOff>
      <xdr:row>60</xdr:row>
      <xdr:rowOff>90896</xdr:rowOff>
    </xdr:to>
    <xdr:cxnSp macro="">
      <xdr:nvCxnSpPr>
        <xdr:cNvPr id="323" name="直線コネクタ 322"/>
        <xdr:cNvCxnSpPr/>
      </xdr:nvCxnSpPr>
      <xdr:spPr>
        <a:xfrm>
          <a:off x="16179800" y="1035721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4"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5" name="フローチャート : 判断 324"/>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70213</xdr:rowOff>
    </xdr:from>
    <xdr:to>
      <xdr:col>23</xdr:col>
      <xdr:colOff>406400</xdr:colOff>
      <xdr:row>60</xdr:row>
      <xdr:rowOff>84001</xdr:rowOff>
    </xdr:to>
    <xdr:cxnSp macro="">
      <xdr:nvCxnSpPr>
        <xdr:cNvPr id="326" name="直線コネクタ 325"/>
        <xdr:cNvCxnSpPr/>
      </xdr:nvCxnSpPr>
      <xdr:spPr>
        <a:xfrm flipV="1">
          <a:off x="15290800" y="1035721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66947</xdr:rowOff>
    </xdr:from>
    <xdr:to>
      <xdr:col>23</xdr:col>
      <xdr:colOff>457200</xdr:colOff>
      <xdr:row>63</xdr:row>
      <xdr:rowOff>168547</xdr:rowOff>
    </xdr:to>
    <xdr:sp macro="" textlink="">
      <xdr:nvSpPr>
        <xdr:cNvPr id="327" name="フローチャート : 判断 326"/>
        <xdr:cNvSpPr/>
      </xdr:nvSpPr>
      <xdr:spPr>
        <a:xfrm>
          <a:off x="16129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153324</xdr:rowOff>
    </xdr:from>
    <xdr:ext cx="736600" cy="259045"/>
    <xdr:sp macro="" textlink="">
      <xdr:nvSpPr>
        <xdr:cNvPr id="328" name="テキスト ボックス 327"/>
        <xdr:cNvSpPr txBox="1"/>
      </xdr:nvSpPr>
      <xdr:spPr>
        <a:xfrm>
          <a:off x="15798800" y="1095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84001</xdr:rowOff>
    </xdr:from>
    <xdr:to>
      <xdr:col>22</xdr:col>
      <xdr:colOff>203200</xdr:colOff>
      <xdr:row>60</xdr:row>
      <xdr:rowOff>156391</xdr:rowOff>
    </xdr:to>
    <xdr:cxnSp macro="">
      <xdr:nvCxnSpPr>
        <xdr:cNvPr id="329" name="直線コネクタ 328"/>
        <xdr:cNvCxnSpPr/>
      </xdr:nvCxnSpPr>
      <xdr:spPr>
        <a:xfrm flipV="1">
          <a:off x="14401800" y="1037100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63500</xdr:rowOff>
    </xdr:from>
    <xdr:to>
      <xdr:col>22</xdr:col>
      <xdr:colOff>254000</xdr:colOff>
      <xdr:row>63</xdr:row>
      <xdr:rowOff>165100</xdr:rowOff>
    </xdr:to>
    <xdr:sp macro="" textlink="">
      <xdr:nvSpPr>
        <xdr:cNvPr id="330" name="フローチャート : 判断 329"/>
        <xdr:cNvSpPr/>
      </xdr:nvSpPr>
      <xdr:spPr>
        <a:xfrm>
          <a:off x="15240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149877</xdr:rowOff>
    </xdr:from>
    <xdr:ext cx="762000" cy="259045"/>
    <xdr:sp macro="" textlink="">
      <xdr:nvSpPr>
        <xdr:cNvPr id="331" name="テキスト ボックス 330"/>
        <xdr:cNvSpPr txBox="1"/>
      </xdr:nvSpPr>
      <xdr:spPr>
        <a:xfrm>
          <a:off x="14909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156391</xdr:rowOff>
    </xdr:from>
    <xdr:to>
      <xdr:col>21</xdr:col>
      <xdr:colOff>0</xdr:colOff>
      <xdr:row>61</xdr:row>
      <xdr:rowOff>46990</xdr:rowOff>
    </xdr:to>
    <xdr:cxnSp macro="">
      <xdr:nvCxnSpPr>
        <xdr:cNvPr id="332" name="直線コネクタ 331"/>
        <xdr:cNvCxnSpPr/>
      </xdr:nvCxnSpPr>
      <xdr:spPr>
        <a:xfrm flipV="1">
          <a:off x="13512800" y="104433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70394</xdr:rowOff>
    </xdr:from>
    <xdr:to>
      <xdr:col>21</xdr:col>
      <xdr:colOff>50800</xdr:colOff>
      <xdr:row>64</xdr:row>
      <xdr:rowOff>544</xdr:rowOff>
    </xdr:to>
    <xdr:sp macro="" textlink="">
      <xdr:nvSpPr>
        <xdr:cNvPr id="333" name="フローチャート : 判断 332"/>
        <xdr:cNvSpPr/>
      </xdr:nvSpPr>
      <xdr:spPr>
        <a:xfrm>
          <a:off x="14351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156771</xdr:rowOff>
    </xdr:from>
    <xdr:ext cx="762000" cy="259045"/>
    <xdr:sp macro="" textlink="">
      <xdr:nvSpPr>
        <xdr:cNvPr id="334" name="テキスト ボックス 333"/>
        <xdr:cNvSpPr txBox="1"/>
      </xdr:nvSpPr>
      <xdr:spPr>
        <a:xfrm>
          <a:off x="14020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132443</xdr:rowOff>
    </xdr:from>
    <xdr:to>
      <xdr:col>19</xdr:col>
      <xdr:colOff>533400</xdr:colOff>
      <xdr:row>64</xdr:row>
      <xdr:rowOff>62593</xdr:rowOff>
    </xdr:to>
    <xdr:sp macro="" textlink="">
      <xdr:nvSpPr>
        <xdr:cNvPr id="335" name="フローチャート : 判断 334"/>
        <xdr:cNvSpPr/>
      </xdr:nvSpPr>
      <xdr:spPr>
        <a:xfrm>
          <a:off x="13462000" y="1093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47370</xdr:rowOff>
    </xdr:from>
    <xdr:ext cx="762000" cy="259045"/>
    <xdr:sp macro="" textlink="">
      <xdr:nvSpPr>
        <xdr:cNvPr id="336" name="テキスト ボックス 335"/>
        <xdr:cNvSpPr txBox="1"/>
      </xdr:nvSpPr>
      <xdr:spPr>
        <a:xfrm>
          <a:off x="13131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40096</xdr:rowOff>
    </xdr:from>
    <xdr:to>
      <xdr:col>24</xdr:col>
      <xdr:colOff>609600</xdr:colOff>
      <xdr:row>60</xdr:row>
      <xdr:rowOff>141696</xdr:rowOff>
    </xdr:to>
    <xdr:sp macro="" textlink="">
      <xdr:nvSpPr>
        <xdr:cNvPr id="342" name="円/楕円 341"/>
        <xdr:cNvSpPr/>
      </xdr:nvSpPr>
      <xdr:spPr>
        <a:xfrm>
          <a:off x="16967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56623</xdr:rowOff>
    </xdr:from>
    <xdr:ext cx="762000" cy="259045"/>
    <xdr:sp macro="" textlink="">
      <xdr:nvSpPr>
        <xdr:cNvPr id="343" name="定員管理の状況該当値テキスト"/>
        <xdr:cNvSpPr txBox="1"/>
      </xdr:nvSpPr>
      <xdr:spPr>
        <a:xfrm>
          <a:off x="17106900" y="101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19413</xdr:rowOff>
    </xdr:from>
    <xdr:to>
      <xdr:col>23</xdr:col>
      <xdr:colOff>457200</xdr:colOff>
      <xdr:row>60</xdr:row>
      <xdr:rowOff>121013</xdr:rowOff>
    </xdr:to>
    <xdr:sp macro="" textlink="">
      <xdr:nvSpPr>
        <xdr:cNvPr id="344" name="円/楕円 343"/>
        <xdr:cNvSpPr/>
      </xdr:nvSpPr>
      <xdr:spPr>
        <a:xfrm>
          <a:off x="16129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131190</xdr:rowOff>
    </xdr:from>
    <xdr:ext cx="736600" cy="259045"/>
    <xdr:sp macro="" textlink="">
      <xdr:nvSpPr>
        <xdr:cNvPr id="345" name="テキスト ボックス 344"/>
        <xdr:cNvSpPr txBox="1"/>
      </xdr:nvSpPr>
      <xdr:spPr>
        <a:xfrm>
          <a:off x="15798800" y="1007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33201</xdr:rowOff>
    </xdr:from>
    <xdr:to>
      <xdr:col>22</xdr:col>
      <xdr:colOff>254000</xdr:colOff>
      <xdr:row>60</xdr:row>
      <xdr:rowOff>134801</xdr:rowOff>
    </xdr:to>
    <xdr:sp macro="" textlink="">
      <xdr:nvSpPr>
        <xdr:cNvPr id="346" name="円/楕円 345"/>
        <xdr:cNvSpPr/>
      </xdr:nvSpPr>
      <xdr:spPr>
        <a:xfrm>
          <a:off x="15240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144978</xdr:rowOff>
    </xdr:from>
    <xdr:ext cx="762000" cy="259045"/>
    <xdr:sp macro="" textlink="">
      <xdr:nvSpPr>
        <xdr:cNvPr id="347" name="テキスト ボックス 346"/>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105591</xdr:rowOff>
    </xdr:from>
    <xdr:to>
      <xdr:col>21</xdr:col>
      <xdr:colOff>50800</xdr:colOff>
      <xdr:row>61</xdr:row>
      <xdr:rowOff>35741</xdr:rowOff>
    </xdr:to>
    <xdr:sp macro="" textlink="">
      <xdr:nvSpPr>
        <xdr:cNvPr id="348" name="円/楕円 347"/>
        <xdr:cNvSpPr/>
      </xdr:nvSpPr>
      <xdr:spPr>
        <a:xfrm>
          <a:off x="14351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45918</xdr:rowOff>
    </xdr:from>
    <xdr:ext cx="762000" cy="259045"/>
    <xdr:sp macro="" textlink="">
      <xdr:nvSpPr>
        <xdr:cNvPr id="349" name="テキスト ボックス 348"/>
        <xdr:cNvSpPr txBox="1"/>
      </xdr:nvSpPr>
      <xdr:spPr>
        <a:xfrm>
          <a:off x="14020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167640</xdr:rowOff>
    </xdr:from>
    <xdr:to>
      <xdr:col>19</xdr:col>
      <xdr:colOff>533400</xdr:colOff>
      <xdr:row>61</xdr:row>
      <xdr:rowOff>97790</xdr:rowOff>
    </xdr:to>
    <xdr:sp macro="" textlink="">
      <xdr:nvSpPr>
        <xdr:cNvPr id="350" name="円/楕円 349"/>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107967</xdr:rowOff>
    </xdr:from>
    <xdr:ext cx="762000" cy="259045"/>
    <xdr:sp macro="" textlink="">
      <xdr:nvSpPr>
        <xdr:cNvPr id="351" name="テキスト ボックス 350"/>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年度単年度では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％であり前年度より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ja-JP" sz="1100" b="0" i="0" baseline="0">
              <a:solidFill>
                <a:schemeClr val="dk1"/>
              </a:solidFill>
              <a:effectLst/>
              <a:latin typeface="+mn-lt"/>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減少しているが、今後、地方債残高は増加が見込まれるため、元利償還金等についても増加が見込まれる。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財政運営ガイドラインに基づき、合併特例債を有効に活用するなどして、実質公債費比率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％未満を目標とし、公債費比率の適正化に努める。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90678</xdr:rowOff>
    </xdr:to>
    <xdr:cxnSp macro="">
      <xdr:nvCxnSpPr>
        <xdr:cNvPr id="383" name="直線コネクタ 382"/>
        <xdr:cNvCxnSpPr/>
      </xdr:nvCxnSpPr>
      <xdr:spPr>
        <a:xfrm flipV="1">
          <a:off x="16179800" y="707186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138701</xdr:rowOff>
    </xdr:from>
    <xdr:ext cx="762000" cy="259045"/>
    <xdr:sp macro="" textlink="">
      <xdr:nvSpPr>
        <xdr:cNvPr id="384" name="公債費負担の状況平均値テキスト"/>
        <xdr:cNvSpPr txBox="1"/>
      </xdr:nvSpPr>
      <xdr:spPr>
        <a:xfrm>
          <a:off x="17106900" y="665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5" name="フローチャート : 判断 384"/>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41</xdr:row>
      <xdr:rowOff>158242</xdr:rowOff>
    </xdr:to>
    <xdr:cxnSp macro="">
      <xdr:nvCxnSpPr>
        <xdr:cNvPr id="386" name="直線コネクタ 385"/>
        <xdr:cNvCxnSpPr/>
      </xdr:nvCxnSpPr>
      <xdr:spPr>
        <a:xfrm flipV="1">
          <a:off x="15290800" y="71201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87" name="フローチャート : 判断 38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88" name="テキスト ボックス 38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158242</xdr:rowOff>
    </xdr:from>
    <xdr:to>
      <xdr:col>22</xdr:col>
      <xdr:colOff>203200</xdr:colOff>
      <xdr:row>42</xdr:row>
      <xdr:rowOff>15748</xdr:rowOff>
    </xdr:to>
    <xdr:cxnSp macro="">
      <xdr:nvCxnSpPr>
        <xdr:cNvPr id="389" name="直線コネクタ 388"/>
        <xdr:cNvCxnSpPr/>
      </xdr:nvCxnSpPr>
      <xdr:spPr>
        <a:xfrm flipV="1">
          <a:off x="14401800" y="71876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165354</xdr:rowOff>
    </xdr:from>
    <xdr:to>
      <xdr:col>22</xdr:col>
      <xdr:colOff>254000</xdr:colOff>
      <xdr:row>42</xdr:row>
      <xdr:rowOff>95504</xdr:rowOff>
    </xdr:to>
    <xdr:sp macro="" textlink="">
      <xdr:nvSpPr>
        <xdr:cNvPr id="390" name="フローチャート : 判断 389"/>
        <xdr:cNvSpPr/>
      </xdr:nvSpPr>
      <xdr:spPr>
        <a:xfrm>
          <a:off x="15240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80281</xdr:rowOff>
    </xdr:from>
    <xdr:ext cx="762000" cy="259045"/>
    <xdr:sp macro="" textlink="">
      <xdr:nvSpPr>
        <xdr:cNvPr id="391" name="テキスト ボックス 390"/>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15748</xdr:rowOff>
    </xdr:from>
    <xdr:to>
      <xdr:col>21</xdr:col>
      <xdr:colOff>0</xdr:colOff>
      <xdr:row>42</xdr:row>
      <xdr:rowOff>44704</xdr:rowOff>
    </xdr:to>
    <xdr:cxnSp macro="">
      <xdr:nvCxnSpPr>
        <xdr:cNvPr id="392" name="直線コネクタ 391"/>
        <xdr:cNvCxnSpPr/>
      </xdr:nvCxnSpPr>
      <xdr:spPr>
        <a:xfrm flipV="1">
          <a:off x="13512800" y="72166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61468</xdr:rowOff>
    </xdr:from>
    <xdr:to>
      <xdr:col>21</xdr:col>
      <xdr:colOff>50800</xdr:colOff>
      <xdr:row>42</xdr:row>
      <xdr:rowOff>163068</xdr:rowOff>
    </xdr:to>
    <xdr:sp macro="" textlink="">
      <xdr:nvSpPr>
        <xdr:cNvPr id="393" name="フローチャート : 判断 392"/>
        <xdr:cNvSpPr/>
      </xdr:nvSpPr>
      <xdr:spPr>
        <a:xfrm>
          <a:off x="14351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147845</xdr:rowOff>
    </xdr:from>
    <xdr:ext cx="762000" cy="259045"/>
    <xdr:sp macro="" textlink="">
      <xdr:nvSpPr>
        <xdr:cNvPr id="394" name="テキスト ボックス 393"/>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5" name="フローチャート : 判断 394"/>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396" name="テキスト ボックス 395"/>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402" name="円/楕円 401"/>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135145</xdr:rowOff>
    </xdr:from>
    <xdr:ext cx="762000" cy="259045"/>
    <xdr:sp macro="" textlink="">
      <xdr:nvSpPr>
        <xdr:cNvPr id="403" name="公債費負担の状況該当値テキスト"/>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39878</xdr:rowOff>
    </xdr:from>
    <xdr:to>
      <xdr:col>23</xdr:col>
      <xdr:colOff>457200</xdr:colOff>
      <xdr:row>41</xdr:row>
      <xdr:rowOff>141478</xdr:rowOff>
    </xdr:to>
    <xdr:sp macro="" textlink="">
      <xdr:nvSpPr>
        <xdr:cNvPr id="404" name="円/楕円 403"/>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405" name="テキスト ボックス 404"/>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107442</xdr:rowOff>
    </xdr:from>
    <xdr:to>
      <xdr:col>22</xdr:col>
      <xdr:colOff>254000</xdr:colOff>
      <xdr:row>42</xdr:row>
      <xdr:rowOff>37592</xdr:rowOff>
    </xdr:to>
    <xdr:sp macro="" textlink="">
      <xdr:nvSpPr>
        <xdr:cNvPr id="406" name="円/楕円 405"/>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407" name="テキスト ボックス 406"/>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136398</xdr:rowOff>
    </xdr:from>
    <xdr:to>
      <xdr:col>21</xdr:col>
      <xdr:colOff>50800</xdr:colOff>
      <xdr:row>42</xdr:row>
      <xdr:rowOff>66548</xdr:rowOff>
    </xdr:to>
    <xdr:sp macro="" textlink="">
      <xdr:nvSpPr>
        <xdr:cNvPr id="408" name="円/楕円 407"/>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409" name="テキスト ボックス 408"/>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165354</xdr:rowOff>
    </xdr:from>
    <xdr:to>
      <xdr:col>19</xdr:col>
      <xdr:colOff>533400</xdr:colOff>
      <xdr:row>42</xdr:row>
      <xdr:rowOff>95504</xdr:rowOff>
    </xdr:to>
    <xdr:sp macro="" textlink="">
      <xdr:nvSpPr>
        <xdr:cNvPr id="410" name="円/楕円 409"/>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105681</xdr:rowOff>
    </xdr:from>
    <xdr:ext cx="762000" cy="259045"/>
    <xdr:sp macro="" textlink="">
      <xdr:nvSpPr>
        <xdr:cNvPr id="411" name="テキスト ボックス 410"/>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将来負担比率は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合併特例債を活用した都市基盤整備等の推進により類似団体平均と比較して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77.3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ポイント高くなっているが</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前年度と比較すると財政調整基金の増加により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8.9</a:t>
          </a:r>
          <a:r>
            <a:rPr kumimoji="1" lang="ja-JP" altLang="ja-JP" sz="1100" b="0" i="0" baseline="0">
              <a:solidFill>
                <a:schemeClr val="dk1"/>
              </a:solidFill>
              <a:effectLst/>
              <a:latin typeface="+mn-lt"/>
              <a:ea typeface="+mn-ea"/>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減少している。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今後も、都市計画基盤整備の推進により</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公債費等義務的経費の増加が見込まれるが、財政運営ガイドラインに基づく将来負担比率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％未満を維持しつつ、財政の健全化に努める。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40" name="直線コネクタ 439"/>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41"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2" name="直線コネクタ 441"/>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33401</xdr:rowOff>
    </xdr:from>
    <xdr:to>
      <xdr:col>24</xdr:col>
      <xdr:colOff>558800</xdr:colOff>
      <xdr:row>18</xdr:row>
      <xdr:rowOff>104987</xdr:rowOff>
    </xdr:to>
    <xdr:cxnSp macro="">
      <xdr:nvCxnSpPr>
        <xdr:cNvPr id="445" name="直線コネクタ 444"/>
        <xdr:cNvCxnSpPr/>
      </xdr:nvCxnSpPr>
      <xdr:spPr>
        <a:xfrm flipV="1">
          <a:off x="16179800" y="3119501"/>
          <a:ext cx="8382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63178</xdr:rowOff>
    </xdr:from>
    <xdr:ext cx="762000" cy="259045"/>
    <xdr:sp macro="" textlink="">
      <xdr:nvSpPr>
        <xdr:cNvPr id="446" name="将来負担の状況平均値テキスト"/>
        <xdr:cNvSpPr txBox="1"/>
      </xdr:nvSpPr>
      <xdr:spPr>
        <a:xfrm>
          <a:off x="17106900" y="229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7" name="フローチャート : 判断 446"/>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104987</xdr:rowOff>
    </xdr:from>
    <xdr:to>
      <xdr:col>23</xdr:col>
      <xdr:colOff>406400</xdr:colOff>
      <xdr:row>18</xdr:row>
      <xdr:rowOff>136356</xdr:rowOff>
    </xdr:to>
    <xdr:cxnSp macro="">
      <xdr:nvCxnSpPr>
        <xdr:cNvPr id="448" name="直線コネクタ 447"/>
        <xdr:cNvCxnSpPr/>
      </xdr:nvCxnSpPr>
      <xdr:spPr>
        <a:xfrm flipV="1">
          <a:off x="15290800" y="319108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15960</xdr:rowOff>
    </xdr:from>
    <xdr:to>
      <xdr:col>23</xdr:col>
      <xdr:colOff>457200</xdr:colOff>
      <xdr:row>15</xdr:row>
      <xdr:rowOff>117560</xdr:rowOff>
    </xdr:to>
    <xdr:sp macro="" textlink="">
      <xdr:nvSpPr>
        <xdr:cNvPr id="449" name="フローチャート : 判断 448"/>
        <xdr:cNvSpPr/>
      </xdr:nvSpPr>
      <xdr:spPr>
        <a:xfrm>
          <a:off x="16129000" y="25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127737</xdr:rowOff>
    </xdr:from>
    <xdr:ext cx="736600" cy="259045"/>
    <xdr:sp macro="" textlink="">
      <xdr:nvSpPr>
        <xdr:cNvPr id="450" name="テキスト ボックス 449"/>
        <xdr:cNvSpPr txBox="1"/>
      </xdr:nvSpPr>
      <xdr:spPr>
        <a:xfrm>
          <a:off x="15798800" y="235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136356</xdr:rowOff>
    </xdr:from>
    <xdr:to>
      <xdr:col>22</xdr:col>
      <xdr:colOff>203200</xdr:colOff>
      <xdr:row>19</xdr:row>
      <xdr:rowOff>46948</xdr:rowOff>
    </xdr:to>
    <xdr:cxnSp macro="">
      <xdr:nvCxnSpPr>
        <xdr:cNvPr id="451" name="直線コネクタ 450"/>
        <xdr:cNvCxnSpPr/>
      </xdr:nvCxnSpPr>
      <xdr:spPr>
        <a:xfrm flipV="1">
          <a:off x="14401800" y="322245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87545</xdr:rowOff>
    </xdr:from>
    <xdr:to>
      <xdr:col>22</xdr:col>
      <xdr:colOff>254000</xdr:colOff>
      <xdr:row>16</xdr:row>
      <xdr:rowOff>17695</xdr:rowOff>
    </xdr:to>
    <xdr:sp macro="" textlink="">
      <xdr:nvSpPr>
        <xdr:cNvPr id="452" name="フローチャート : 判断 451"/>
        <xdr:cNvSpPr/>
      </xdr:nvSpPr>
      <xdr:spPr>
        <a:xfrm>
          <a:off x="15240000" y="265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27872</xdr:rowOff>
    </xdr:from>
    <xdr:ext cx="762000" cy="259045"/>
    <xdr:sp macro="" textlink="">
      <xdr:nvSpPr>
        <xdr:cNvPr id="453" name="テキスト ボックス 452"/>
        <xdr:cNvSpPr txBox="1"/>
      </xdr:nvSpPr>
      <xdr:spPr>
        <a:xfrm>
          <a:off x="14909800" y="242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46948</xdr:rowOff>
    </xdr:from>
    <xdr:to>
      <xdr:col>21</xdr:col>
      <xdr:colOff>0</xdr:colOff>
      <xdr:row>19</xdr:row>
      <xdr:rowOff>141859</xdr:rowOff>
    </xdr:to>
    <xdr:cxnSp macro="">
      <xdr:nvCxnSpPr>
        <xdr:cNvPr id="454" name="直線コネクタ 453"/>
        <xdr:cNvCxnSpPr/>
      </xdr:nvCxnSpPr>
      <xdr:spPr>
        <a:xfrm flipV="1">
          <a:off x="13512800" y="3304498"/>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22267</xdr:rowOff>
    </xdr:from>
    <xdr:to>
      <xdr:col>21</xdr:col>
      <xdr:colOff>50800</xdr:colOff>
      <xdr:row>16</xdr:row>
      <xdr:rowOff>123867</xdr:rowOff>
    </xdr:to>
    <xdr:sp macro="" textlink="">
      <xdr:nvSpPr>
        <xdr:cNvPr id="455" name="フローチャート : 判断 454"/>
        <xdr:cNvSpPr/>
      </xdr:nvSpPr>
      <xdr:spPr>
        <a:xfrm>
          <a:off x="14351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134044</xdr:rowOff>
    </xdr:from>
    <xdr:ext cx="762000" cy="259045"/>
    <xdr:sp macro="" textlink="">
      <xdr:nvSpPr>
        <xdr:cNvPr id="456" name="テキスト ボックス 455"/>
        <xdr:cNvSpPr txBox="1"/>
      </xdr:nvSpPr>
      <xdr:spPr>
        <a:xfrm>
          <a:off x="14020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63288</xdr:rowOff>
    </xdr:from>
    <xdr:to>
      <xdr:col>19</xdr:col>
      <xdr:colOff>533400</xdr:colOff>
      <xdr:row>16</xdr:row>
      <xdr:rowOff>164888</xdr:rowOff>
    </xdr:to>
    <xdr:sp macro="" textlink="">
      <xdr:nvSpPr>
        <xdr:cNvPr id="457" name="フローチャート : 判断 456"/>
        <xdr:cNvSpPr/>
      </xdr:nvSpPr>
      <xdr:spPr>
        <a:xfrm>
          <a:off x="13462000" y="28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3615</xdr:rowOff>
    </xdr:from>
    <xdr:ext cx="762000" cy="259045"/>
    <xdr:sp macro="" textlink="">
      <xdr:nvSpPr>
        <xdr:cNvPr id="458" name="テキスト ボックス 457"/>
        <xdr:cNvSpPr txBox="1"/>
      </xdr:nvSpPr>
      <xdr:spPr>
        <a:xfrm>
          <a:off x="13131800" y="25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154051</xdr:rowOff>
    </xdr:from>
    <xdr:to>
      <xdr:col>24</xdr:col>
      <xdr:colOff>609600</xdr:colOff>
      <xdr:row>18</xdr:row>
      <xdr:rowOff>84201</xdr:rowOff>
    </xdr:to>
    <xdr:sp macro="" textlink="">
      <xdr:nvSpPr>
        <xdr:cNvPr id="464" name="円/楕円 463"/>
        <xdr:cNvSpPr/>
      </xdr:nvSpPr>
      <xdr:spPr>
        <a:xfrm>
          <a:off x="16967200" y="30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126128</xdr:rowOff>
    </xdr:from>
    <xdr:ext cx="762000" cy="259045"/>
    <xdr:sp macro="" textlink="">
      <xdr:nvSpPr>
        <xdr:cNvPr id="465" name="将来負担の状況該当値テキスト"/>
        <xdr:cNvSpPr txBox="1"/>
      </xdr:nvSpPr>
      <xdr:spPr>
        <a:xfrm>
          <a:off x="17106900" y="304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54187</xdr:rowOff>
    </xdr:from>
    <xdr:to>
      <xdr:col>23</xdr:col>
      <xdr:colOff>457200</xdr:colOff>
      <xdr:row>18</xdr:row>
      <xdr:rowOff>155787</xdr:rowOff>
    </xdr:to>
    <xdr:sp macro="" textlink="">
      <xdr:nvSpPr>
        <xdr:cNvPr id="466" name="円/楕円 465"/>
        <xdr:cNvSpPr/>
      </xdr:nvSpPr>
      <xdr:spPr>
        <a:xfrm>
          <a:off x="16129000" y="31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140564</xdr:rowOff>
    </xdr:from>
    <xdr:ext cx="736600" cy="259045"/>
    <xdr:sp macro="" textlink="">
      <xdr:nvSpPr>
        <xdr:cNvPr id="467" name="テキスト ボックス 466"/>
        <xdr:cNvSpPr txBox="1"/>
      </xdr:nvSpPr>
      <xdr:spPr>
        <a:xfrm>
          <a:off x="15798800" y="322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85556</xdr:rowOff>
    </xdr:from>
    <xdr:to>
      <xdr:col>22</xdr:col>
      <xdr:colOff>254000</xdr:colOff>
      <xdr:row>19</xdr:row>
      <xdr:rowOff>15706</xdr:rowOff>
    </xdr:to>
    <xdr:sp macro="" textlink="">
      <xdr:nvSpPr>
        <xdr:cNvPr id="468" name="円/楕円 467"/>
        <xdr:cNvSpPr/>
      </xdr:nvSpPr>
      <xdr:spPr>
        <a:xfrm>
          <a:off x="15240000" y="317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483</xdr:rowOff>
    </xdr:from>
    <xdr:ext cx="762000" cy="259045"/>
    <xdr:sp macro="" textlink="">
      <xdr:nvSpPr>
        <xdr:cNvPr id="469" name="テキスト ボックス 468"/>
        <xdr:cNvSpPr txBox="1"/>
      </xdr:nvSpPr>
      <xdr:spPr>
        <a:xfrm>
          <a:off x="14909800" y="325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167598</xdr:rowOff>
    </xdr:from>
    <xdr:to>
      <xdr:col>21</xdr:col>
      <xdr:colOff>50800</xdr:colOff>
      <xdr:row>19</xdr:row>
      <xdr:rowOff>97748</xdr:rowOff>
    </xdr:to>
    <xdr:sp macro="" textlink="">
      <xdr:nvSpPr>
        <xdr:cNvPr id="470" name="円/楕円 469"/>
        <xdr:cNvSpPr/>
      </xdr:nvSpPr>
      <xdr:spPr>
        <a:xfrm>
          <a:off x="14351000" y="32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82525</xdr:rowOff>
    </xdr:from>
    <xdr:ext cx="762000" cy="259045"/>
    <xdr:sp macro="" textlink="">
      <xdr:nvSpPr>
        <xdr:cNvPr id="471" name="テキスト ボックス 470"/>
        <xdr:cNvSpPr txBox="1"/>
      </xdr:nvSpPr>
      <xdr:spPr>
        <a:xfrm>
          <a:off x="14020800" y="33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91059</xdr:rowOff>
    </xdr:from>
    <xdr:to>
      <xdr:col>19</xdr:col>
      <xdr:colOff>533400</xdr:colOff>
      <xdr:row>20</xdr:row>
      <xdr:rowOff>21209</xdr:rowOff>
    </xdr:to>
    <xdr:sp macro="" textlink="">
      <xdr:nvSpPr>
        <xdr:cNvPr id="472" name="円/楕円 471"/>
        <xdr:cNvSpPr/>
      </xdr:nvSpPr>
      <xdr:spPr>
        <a:xfrm>
          <a:off x="13462000" y="33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5986</xdr:rowOff>
    </xdr:from>
    <xdr:ext cx="762000" cy="259045"/>
    <xdr:sp macro="" textlink="">
      <xdr:nvSpPr>
        <xdr:cNvPr id="473" name="テキスト ボックス 472"/>
        <xdr:cNvSpPr txBox="1"/>
      </xdr:nvSpPr>
      <xdr:spPr>
        <a:xfrm>
          <a:off x="13131800" y="343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茨城県古河市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144,715
141,939
123.58
51,361,972
49,437,635
1,387,946
29,856,631
63,721,538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人件費に係る経常収支比率は、平成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年度まで類似団体を上回っていたが、職員数の削減等により徐々に差が縮まり、平成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年度については大きく下回る結果となった。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今後も事務や政策に注視しながら、組織・機構の見直し等を行うとともに、職員数の適正化を図り、人件費の抑制に努める。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129722</xdr:rowOff>
    </xdr:from>
    <xdr:to>
      <xdr:col>7</xdr:col>
      <xdr:colOff>15875</xdr:colOff>
      <xdr:row>36</xdr:row>
      <xdr:rowOff>34472</xdr:rowOff>
    </xdr:to>
    <xdr:cxnSp macro="">
      <xdr:nvCxnSpPr>
        <xdr:cNvPr id="68" name="直線コネクタ 67"/>
        <xdr:cNvCxnSpPr/>
      </xdr:nvCxnSpPr>
      <xdr:spPr>
        <a:xfrm flipV="1">
          <a:off x="3987800" y="61304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9"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34472</xdr:rowOff>
    </xdr:from>
    <xdr:to>
      <xdr:col>5</xdr:col>
      <xdr:colOff>549275</xdr:colOff>
      <xdr:row>37</xdr:row>
      <xdr:rowOff>26307</xdr:rowOff>
    </xdr:to>
    <xdr:cxnSp macro="">
      <xdr:nvCxnSpPr>
        <xdr:cNvPr id="71" name="直線コネクタ 70"/>
        <xdr:cNvCxnSpPr/>
      </xdr:nvCxnSpPr>
      <xdr:spPr>
        <a:xfrm flipV="1">
          <a:off x="3098800" y="62066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2" name="フローチャート :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91820</xdr:rowOff>
    </xdr:from>
    <xdr:ext cx="736600" cy="259045"/>
    <xdr:sp macro="" textlink="">
      <xdr:nvSpPr>
        <xdr:cNvPr id="73" name="テキスト ボックス 72"/>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26307</xdr:rowOff>
    </xdr:from>
    <xdr:to>
      <xdr:col>4</xdr:col>
      <xdr:colOff>346075</xdr:colOff>
      <xdr:row>37</xdr:row>
      <xdr:rowOff>124278</xdr:rowOff>
    </xdr:to>
    <xdr:cxnSp macro="">
      <xdr:nvCxnSpPr>
        <xdr:cNvPr id="74" name="直線コネクタ 73"/>
        <xdr:cNvCxnSpPr/>
      </xdr:nvCxnSpPr>
      <xdr:spPr>
        <a:xfrm flipV="1">
          <a:off x="2209800" y="6369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27214</xdr:rowOff>
    </xdr:from>
    <xdr:to>
      <xdr:col>4</xdr:col>
      <xdr:colOff>396875</xdr:colOff>
      <xdr:row>36</xdr:row>
      <xdr:rowOff>128814</xdr:rowOff>
    </xdr:to>
    <xdr:sp macro="" textlink="">
      <xdr:nvSpPr>
        <xdr:cNvPr id="75" name="フローチャート :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124278</xdr:rowOff>
    </xdr:from>
    <xdr:to>
      <xdr:col>3</xdr:col>
      <xdr:colOff>142875</xdr:colOff>
      <xdr:row>38</xdr:row>
      <xdr:rowOff>18143</xdr:rowOff>
    </xdr:to>
    <xdr:cxnSp macro="">
      <xdr:nvCxnSpPr>
        <xdr:cNvPr id="77" name="直線コネクタ 76"/>
        <xdr:cNvCxnSpPr/>
      </xdr:nvCxnSpPr>
      <xdr:spPr>
        <a:xfrm flipV="1">
          <a:off x="1320800" y="6467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8" name="フローチャート : 判断 77"/>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9" name="テキスト ボックス 78"/>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80" name="フローチャート : 判断 79"/>
        <xdr:cNvSpPr/>
      </xdr:nvSpPr>
      <xdr:spPr>
        <a:xfrm>
          <a:off x="1270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98170</xdr:rowOff>
    </xdr:from>
    <xdr:ext cx="762000" cy="259045"/>
    <xdr:sp macro="" textlink="">
      <xdr:nvSpPr>
        <xdr:cNvPr id="81" name="テキスト ボックス 80"/>
        <xdr:cNvSpPr txBox="1"/>
      </xdr:nvSpPr>
      <xdr:spPr>
        <a:xfrm>
          <a:off x="939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78922</xdr:rowOff>
    </xdr:from>
    <xdr:to>
      <xdr:col>7</xdr:col>
      <xdr:colOff>66675</xdr:colOff>
      <xdr:row>36</xdr:row>
      <xdr:rowOff>9072</xdr:rowOff>
    </xdr:to>
    <xdr:sp macro="" textlink="">
      <xdr:nvSpPr>
        <xdr:cNvPr id="87" name="円/楕円 86"/>
        <xdr:cNvSpPr/>
      </xdr:nvSpPr>
      <xdr:spPr>
        <a:xfrm>
          <a:off x="47752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95449</xdr:rowOff>
    </xdr:from>
    <xdr:ext cx="762000" cy="259045"/>
    <xdr:sp macro="" textlink="">
      <xdr:nvSpPr>
        <xdr:cNvPr id="88" name="人件費該当値テキスト"/>
        <xdr:cNvSpPr txBox="1"/>
      </xdr:nvSpPr>
      <xdr:spPr>
        <a:xfrm>
          <a:off x="4914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155122</xdr:rowOff>
    </xdr:from>
    <xdr:to>
      <xdr:col>5</xdr:col>
      <xdr:colOff>600075</xdr:colOff>
      <xdr:row>36</xdr:row>
      <xdr:rowOff>85272</xdr:rowOff>
    </xdr:to>
    <xdr:sp macro="" textlink="">
      <xdr:nvSpPr>
        <xdr:cNvPr id="89" name="円/楕円 88"/>
        <xdr:cNvSpPr/>
      </xdr:nvSpPr>
      <xdr:spPr>
        <a:xfrm>
          <a:off x="3937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95449</xdr:rowOff>
    </xdr:from>
    <xdr:ext cx="736600" cy="259045"/>
    <xdr:sp macro="" textlink="">
      <xdr:nvSpPr>
        <xdr:cNvPr id="90" name="テキスト ボックス 89"/>
        <xdr:cNvSpPr txBox="1"/>
      </xdr:nvSpPr>
      <xdr:spPr>
        <a:xfrm>
          <a:off x="3606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146957</xdr:rowOff>
    </xdr:from>
    <xdr:to>
      <xdr:col>4</xdr:col>
      <xdr:colOff>396875</xdr:colOff>
      <xdr:row>37</xdr:row>
      <xdr:rowOff>77107</xdr:rowOff>
    </xdr:to>
    <xdr:sp macro="" textlink="">
      <xdr:nvSpPr>
        <xdr:cNvPr id="91" name="円/楕円 90"/>
        <xdr:cNvSpPr/>
      </xdr:nvSpPr>
      <xdr:spPr>
        <a:xfrm>
          <a:off x="3048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61884</xdr:rowOff>
    </xdr:from>
    <xdr:ext cx="762000" cy="259045"/>
    <xdr:sp macro="" textlink="">
      <xdr:nvSpPr>
        <xdr:cNvPr id="92" name="テキスト ボックス 91"/>
        <xdr:cNvSpPr txBox="1"/>
      </xdr:nvSpPr>
      <xdr:spPr>
        <a:xfrm>
          <a:off x="2717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73478</xdr:rowOff>
    </xdr:from>
    <xdr:to>
      <xdr:col>3</xdr:col>
      <xdr:colOff>193675</xdr:colOff>
      <xdr:row>38</xdr:row>
      <xdr:rowOff>3628</xdr:rowOff>
    </xdr:to>
    <xdr:sp macro="" textlink="">
      <xdr:nvSpPr>
        <xdr:cNvPr id="93" name="円/楕円 92"/>
        <xdr:cNvSpPr/>
      </xdr:nvSpPr>
      <xdr:spPr>
        <a:xfrm>
          <a:off x="215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159855</xdr:rowOff>
    </xdr:from>
    <xdr:ext cx="762000" cy="259045"/>
    <xdr:sp macro="" textlink="">
      <xdr:nvSpPr>
        <xdr:cNvPr id="94" name="テキスト ボックス 93"/>
        <xdr:cNvSpPr txBox="1"/>
      </xdr:nvSpPr>
      <xdr:spPr>
        <a:xfrm>
          <a:off x="1828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95" name="円/楕円 94"/>
        <xdr:cNvSpPr/>
      </xdr:nvSpPr>
      <xdr:spPr>
        <a:xfrm>
          <a:off x="1270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96" name="テキスト ボックス 95"/>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物件費決算額は、平成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年度より増加したものの、類似団体平均と比較しても、人口一人当たり決算額、物件費に係る経常収支比率において平均を下回っている。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今後も引き続き、歳出削減を図るとともに、事務事業の整理統合、類似施設の統廃合の検討を行い、物件費の削減に努める。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140607</xdr:rowOff>
    </xdr:to>
    <xdr:cxnSp macro="">
      <xdr:nvCxnSpPr>
        <xdr:cNvPr id="131" name="直線コネクタ 130"/>
        <xdr:cNvCxnSpPr/>
      </xdr:nvCxnSpPr>
      <xdr:spPr>
        <a:xfrm flipV="1">
          <a:off x="15671800" y="2679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75293</xdr:rowOff>
    </xdr:from>
    <xdr:to>
      <xdr:col>22</xdr:col>
      <xdr:colOff>565150</xdr:colOff>
      <xdr:row>15</xdr:row>
      <xdr:rowOff>140607</xdr:rowOff>
    </xdr:to>
    <xdr:cxnSp macro="">
      <xdr:nvCxnSpPr>
        <xdr:cNvPr id="134" name="直線コネクタ 133"/>
        <xdr:cNvCxnSpPr/>
      </xdr:nvCxnSpPr>
      <xdr:spPr>
        <a:xfrm>
          <a:off x="14782800" y="264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133350</xdr:rowOff>
    </xdr:from>
    <xdr:to>
      <xdr:col>22</xdr:col>
      <xdr:colOff>615950</xdr:colOff>
      <xdr:row>16</xdr:row>
      <xdr:rowOff>63500</xdr:rowOff>
    </xdr:to>
    <xdr:sp macro="" textlink="">
      <xdr:nvSpPr>
        <xdr:cNvPr id="135" name="フローチャート : 判断 134"/>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48277</xdr:rowOff>
    </xdr:from>
    <xdr:ext cx="736600" cy="259045"/>
    <xdr:sp macro="" textlink="">
      <xdr:nvSpPr>
        <xdr:cNvPr id="136" name="テキスト ボックス 135"/>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75293</xdr:rowOff>
    </xdr:from>
    <xdr:to>
      <xdr:col>21</xdr:col>
      <xdr:colOff>361950</xdr:colOff>
      <xdr:row>15</xdr:row>
      <xdr:rowOff>118836</xdr:rowOff>
    </xdr:to>
    <xdr:cxnSp macro="">
      <xdr:nvCxnSpPr>
        <xdr:cNvPr id="137" name="直線コネクタ 136"/>
        <xdr:cNvCxnSpPr/>
      </xdr:nvCxnSpPr>
      <xdr:spPr>
        <a:xfrm flipV="1">
          <a:off x="13893800" y="2647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8" name="フローチャート : 判断 137"/>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26506</xdr:rowOff>
    </xdr:from>
    <xdr:ext cx="762000" cy="259045"/>
    <xdr:sp macro="" textlink="">
      <xdr:nvSpPr>
        <xdr:cNvPr id="139" name="テキスト ボックス 138"/>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118836</xdr:rowOff>
    </xdr:to>
    <xdr:cxnSp macro="">
      <xdr:nvCxnSpPr>
        <xdr:cNvPr id="140" name="直線コネクタ 139"/>
        <xdr:cNvCxnSpPr/>
      </xdr:nvCxnSpPr>
      <xdr:spPr>
        <a:xfrm>
          <a:off x="13004800" y="2614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46264</xdr:rowOff>
    </xdr:from>
    <xdr:to>
      <xdr:col>20</xdr:col>
      <xdr:colOff>209550</xdr:colOff>
      <xdr:row>15</xdr:row>
      <xdr:rowOff>147864</xdr:rowOff>
    </xdr:to>
    <xdr:sp macro="" textlink="">
      <xdr:nvSpPr>
        <xdr:cNvPr id="141" name="フローチャート : 判断 140"/>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158041</xdr:rowOff>
    </xdr:from>
    <xdr:ext cx="762000" cy="259045"/>
    <xdr:sp macro="" textlink="">
      <xdr:nvSpPr>
        <xdr:cNvPr id="142" name="テキスト ボックス 141"/>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3" name="フローチャート : 判断 142"/>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44" name="テキスト ボックス 143"/>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50" name="円/楕円 149"/>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51"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89807</xdr:rowOff>
    </xdr:from>
    <xdr:to>
      <xdr:col>22</xdr:col>
      <xdr:colOff>615950</xdr:colOff>
      <xdr:row>16</xdr:row>
      <xdr:rowOff>19957</xdr:rowOff>
    </xdr:to>
    <xdr:sp macro="" textlink="">
      <xdr:nvSpPr>
        <xdr:cNvPr id="152" name="円/楕円 151"/>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30134</xdr:rowOff>
    </xdr:from>
    <xdr:ext cx="736600" cy="259045"/>
    <xdr:sp macro="" textlink="">
      <xdr:nvSpPr>
        <xdr:cNvPr id="153" name="テキスト ボックス 152"/>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24493</xdr:rowOff>
    </xdr:from>
    <xdr:to>
      <xdr:col>21</xdr:col>
      <xdr:colOff>412750</xdr:colOff>
      <xdr:row>15</xdr:row>
      <xdr:rowOff>126093</xdr:rowOff>
    </xdr:to>
    <xdr:sp macro="" textlink="">
      <xdr:nvSpPr>
        <xdr:cNvPr id="154" name="円/楕円 153"/>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136270</xdr:rowOff>
    </xdr:from>
    <xdr:ext cx="762000" cy="259045"/>
    <xdr:sp macro="" textlink="">
      <xdr:nvSpPr>
        <xdr:cNvPr id="155" name="テキスト ボックス 154"/>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6" name="円/楕円 155"/>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57" name="テキスト ボックス 156"/>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8" name="円/楕円 157"/>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78213</xdr:rowOff>
    </xdr:from>
    <xdr:ext cx="762000" cy="259045"/>
    <xdr:sp macro="" textlink="">
      <xdr:nvSpPr>
        <xdr:cNvPr id="159" name="テキスト ボックス 158"/>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年々増加していた扶助費に係る経常収支比率は、平成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年度は減少したものの、平成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年度は増加し、平成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年度についても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ja-JP" sz="1100" b="0" i="0" baseline="0">
              <a:solidFill>
                <a:schemeClr val="dk1"/>
              </a:solidFill>
              <a:effectLst/>
              <a:latin typeface="+mn-lt"/>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扶助費に係る経常収支比率が類似団体を上回っている要因としては、生活保護費の額が年々増加していることがあげられる。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資格審査等の適正化や自立支援施策の実施により、財政を圧迫する上昇傾向に歯止めをかけるように努める。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56</xdr:row>
      <xdr:rowOff>127000</xdr:rowOff>
    </xdr:to>
    <xdr:cxnSp macro="">
      <xdr:nvCxnSpPr>
        <xdr:cNvPr id="192" name="直線コネクタ 191"/>
        <xdr:cNvCxnSpPr/>
      </xdr:nvCxnSpPr>
      <xdr:spPr>
        <a:xfrm>
          <a:off x="3987800" y="94043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146050</xdr:rowOff>
    </xdr:to>
    <xdr:cxnSp macro="">
      <xdr:nvCxnSpPr>
        <xdr:cNvPr id="195" name="直線コネクタ 194"/>
        <xdr:cNvCxnSpPr/>
      </xdr:nvCxnSpPr>
      <xdr:spPr>
        <a:xfrm>
          <a:off x="3098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38100</xdr:rowOff>
    </xdr:from>
    <xdr:to>
      <xdr:col>5</xdr:col>
      <xdr:colOff>600075</xdr:colOff>
      <xdr:row>53</xdr:row>
      <xdr:rowOff>139700</xdr:rowOff>
    </xdr:to>
    <xdr:sp macro="" textlink="">
      <xdr:nvSpPr>
        <xdr:cNvPr id="196" name="フローチャート : 判断 195"/>
        <xdr:cNvSpPr/>
      </xdr:nvSpPr>
      <xdr:spPr>
        <a:xfrm>
          <a:off x="3937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149877</xdr:rowOff>
    </xdr:from>
    <xdr:ext cx="736600" cy="259045"/>
    <xdr:sp macro="" textlink="">
      <xdr:nvSpPr>
        <xdr:cNvPr id="197" name="テキスト ボックス 196"/>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127000</xdr:rowOff>
    </xdr:to>
    <xdr:cxnSp macro="">
      <xdr:nvCxnSpPr>
        <xdr:cNvPr id="198" name="直線コネクタ 197"/>
        <xdr:cNvCxnSpPr/>
      </xdr:nvCxnSpPr>
      <xdr:spPr>
        <a:xfrm flipV="1">
          <a:off x="2209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19050</xdr:rowOff>
    </xdr:from>
    <xdr:to>
      <xdr:col>4</xdr:col>
      <xdr:colOff>396875</xdr:colOff>
      <xdr:row>53</xdr:row>
      <xdr:rowOff>120650</xdr:rowOff>
    </xdr:to>
    <xdr:sp macro="" textlink="">
      <xdr:nvSpPr>
        <xdr:cNvPr id="199" name="フローチャート : 判断 198"/>
        <xdr:cNvSpPr/>
      </xdr:nvSpPr>
      <xdr:spPr>
        <a:xfrm>
          <a:off x="3048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00" name="テキスト ボックス 199"/>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127000</xdr:rowOff>
    </xdr:to>
    <xdr:cxnSp macro="">
      <xdr:nvCxnSpPr>
        <xdr:cNvPr id="201" name="直線コネクタ 200"/>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57150</xdr:rowOff>
    </xdr:from>
    <xdr:to>
      <xdr:col>3</xdr:col>
      <xdr:colOff>193675</xdr:colOff>
      <xdr:row>53</xdr:row>
      <xdr:rowOff>158750</xdr:rowOff>
    </xdr:to>
    <xdr:sp macro="" textlink="">
      <xdr:nvSpPr>
        <xdr:cNvPr id="202" name="フローチャート : 判断 201"/>
        <xdr:cNvSpPr/>
      </xdr:nvSpPr>
      <xdr:spPr>
        <a:xfrm>
          <a:off x="2159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03" name="テキスト ボックス 202"/>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52</xdr:row>
      <xdr:rowOff>57150</xdr:rowOff>
    </xdr:from>
    <xdr:to>
      <xdr:col>1</xdr:col>
      <xdr:colOff>676275</xdr:colOff>
      <xdr:row>52</xdr:row>
      <xdr:rowOff>158750</xdr:rowOff>
    </xdr:to>
    <xdr:sp macro="" textlink="">
      <xdr:nvSpPr>
        <xdr:cNvPr id="204" name="フローチャート : 判断 203"/>
        <xdr:cNvSpPr/>
      </xdr:nvSpPr>
      <xdr:spPr>
        <a:xfrm>
          <a:off x="1270000" y="897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168927</xdr:rowOff>
    </xdr:from>
    <xdr:ext cx="762000" cy="259045"/>
    <xdr:sp macro="" textlink="">
      <xdr:nvSpPr>
        <xdr:cNvPr id="205" name="テキスト ボックス 204"/>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11" name="円/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2"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13" name="円/楕円 212"/>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10177</xdr:rowOff>
    </xdr:from>
    <xdr:ext cx="736600" cy="259045"/>
    <xdr:sp macro="" textlink="">
      <xdr:nvSpPr>
        <xdr:cNvPr id="214" name="テキスト ボックス 213"/>
        <xdr:cNvSpPr txBox="1"/>
      </xdr:nvSpPr>
      <xdr:spPr>
        <a:xfrm>
          <a:off x="3606800" y="943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5" name="円/楕円 214"/>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216" name="テキスト ボックス 215"/>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7" name="円/楕円 21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18" name="テキスト ボックス 217"/>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9" name="円/楕円 21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20" name="テキスト ボックス 21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係る経常収支比率が類似団体を上回っている要因は、国民健康保険特別会計において、医療費の増加等により財政状況が悪化したことに伴い、赤字補てん的な繰出金が多額になっ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今後は、国民健康保険税の適正化や医療費の抑制を図ることにより、普通会計の負担を減らしていくよう努める。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6350</xdr:rowOff>
    </xdr:from>
    <xdr:to>
      <xdr:col>24</xdr:col>
      <xdr:colOff>31750</xdr:colOff>
      <xdr:row>57</xdr:row>
      <xdr:rowOff>44450</xdr:rowOff>
    </xdr:to>
    <xdr:cxnSp macro="">
      <xdr:nvCxnSpPr>
        <xdr:cNvPr id="253" name="直線コネクタ 252"/>
        <xdr:cNvCxnSpPr/>
      </xdr:nvCxnSpPr>
      <xdr:spPr>
        <a:xfrm flipV="1">
          <a:off x="15671800" y="9779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19050</xdr:rowOff>
    </xdr:from>
    <xdr:to>
      <xdr:col>22</xdr:col>
      <xdr:colOff>565150</xdr:colOff>
      <xdr:row>57</xdr:row>
      <xdr:rowOff>44450</xdr:rowOff>
    </xdr:to>
    <xdr:cxnSp macro="">
      <xdr:nvCxnSpPr>
        <xdr:cNvPr id="256" name="直線コネクタ 255"/>
        <xdr:cNvCxnSpPr/>
      </xdr:nvCxnSpPr>
      <xdr:spPr>
        <a:xfrm>
          <a:off x="14782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50800</xdr:rowOff>
    </xdr:from>
    <xdr:to>
      <xdr:col>22</xdr:col>
      <xdr:colOff>615950</xdr:colOff>
      <xdr:row>56</xdr:row>
      <xdr:rowOff>152400</xdr:rowOff>
    </xdr:to>
    <xdr:sp macro="" textlink="">
      <xdr:nvSpPr>
        <xdr:cNvPr id="257" name="フローチャート : 判断 256"/>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162577</xdr:rowOff>
    </xdr:from>
    <xdr:ext cx="736600" cy="259045"/>
    <xdr:sp macro="" textlink="">
      <xdr:nvSpPr>
        <xdr:cNvPr id="258" name="テキスト ボックス 257"/>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152400</xdr:rowOff>
    </xdr:from>
    <xdr:to>
      <xdr:col>21</xdr:col>
      <xdr:colOff>361950</xdr:colOff>
      <xdr:row>57</xdr:row>
      <xdr:rowOff>19050</xdr:rowOff>
    </xdr:to>
    <xdr:cxnSp macro="">
      <xdr:nvCxnSpPr>
        <xdr:cNvPr id="259" name="直線コネクタ 258"/>
        <xdr:cNvCxnSpPr/>
      </xdr:nvCxnSpPr>
      <xdr:spPr>
        <a:xfrm>
          <a:off x="13893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60" name="フローチャート : 判断 259"/>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61" name="テキスト ボックス 260"/>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152400</xdr:rowOff>
    </xdr:from>
    <xdr:to>
      <xdr:col>20</xdr:col>
      <xdr:colOff>158750</xdr:colOff>
      <xdr:row>57</xdr:row>
      <xdr:rowOff>44450</xdr:rowOff>
    </xdr:to>
    <xdr:cxnSp macro="">
      <xdr:nvCxnSpPr>
        <xdr:cNvPr id="262" name="直線コネクタ 261"/>
        <xdr:cNvCxnSpPr/>
      </xdr:nvCxnSpPr>
      <xdr:spPr>
        <a:xfrm flipV="1">
          <a:off x="13004800" y="975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3" name="フローチャート : 判断 26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4" name="テキスト ボックス 26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5" name="フローチャート : 判断 264"/>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6" name="テキスト ボックス 265"/>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72" name="円/楕円 271"/>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99077</xdr:rowOff>
    </xdr:from>
    <xdr:ext cx="762000" cy="259045"/>
    <xdr:sp macro="" textlink="">
      <xdr:nvSpPr>
        <xdr:cNvPr id="273"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165100</xdr:rowOff>
    </xdr:from>
    <xdr:to>
      <xdr:col>22</xdr:col>
      <xdr:colOff>615950</xdr:colOff>
      <xdr:row>57</xdr:row>
      <xdr:rowOff>95250</xdr:rowOff>
    </xdr:to>
    <xdr:sp macro="" textlink="">
      <xdr:nvSpPr>
        <xdr:cNvPr id="274" name="円/楕円 273"/>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80027</xdr:rowOff>
    </xdr:from>
    <xdr:ext cx="736600" cy="259045"/>
    <xdr:sp macro="" textlink="">
      <xdr:nvSpPr>
        <xdr:cNvPr id="275" name="テキスト ボックス 274"/>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139700</xdr:rowOff>
    </xdr:from>
    <xdr:to>
      <xdr:col>21</xdr:col>
      <xdr:colOff>412750</xdr:colOff>
      <xdr:row>57</xdr:row>
      <xdr:rowOff>69850</xdr:rowOff>
    </xdr:to>
    <xdr:sp macro="" textlink="">
      <xdr:nvSpPr>
        <xdr:cNvPr id="276" name="円/楕円 275"/>
        <xdr:cNvSpPr/>
      </xdr:nvSpPr>
      <xdr:spPr>
        <a:xfrm>
          <a:off x="14732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54627</xdr:rowOff>
    </xdr:from>
    <xdr:ext cx="762000" cy="259045"/>
    <xdr:sp macro="" textlink="">
      <xdr:nvSpPr>
        <xdr:cNvPr id="277" name="テキスト ボックス 276"/>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101600</xdr:rowOff>
    </xdr:from>
    <xdr:to>
      <xdr:col>20</xdr:col>
      <xdr:colOff>209550</xdr:colOff>
      <xdr:row>57</xdr:row>
      <xdr:rowOff>31750</xdr:rowOff>
    </xdr:to>
    <xdr:sp macro="" textlink="">
      <xdr:nvSpPr>
        <xdr:cNvPr id="278" name="円/楕円 277"/>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79" name="テキスト ボックス 278"/>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165100</xdr:rowOff>
    </xdr:from>
    <xdr:to>
      <xdr:col>19</xdr:col>
      <xdr:colOff>6350</xdr:colOff>
      <xdr:row>57</xdr:row>
      <xdr:rowOff>95250</xdr:rowOff>
    </xdr:to>
    <xdr:sp macro="" textlink="">
      <xdr:nvSpPr>
        <xdr:cNvPr id="280" name="円/楕円 279"/>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80027</xdr:rowOff>
    </xdr:from>
    <xdr:ext cx="762000" cy="259045"/>
    <xdr:sp macro="" textlink="">
      <xdr:nvSpPr>
        <xdr:cNvPr id="281" name="テキスト ボックス 280"/>
        <xdr:cNvSpPr txBox="1"/>
      </xdr:nvSpPr>
      <xdr:spPr>
        <a:xfrm>
          <a:off x="12623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補助費等決算額は若干増加したものの、補助費等に係る経常収支比率は減少している。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補助費等に係る経常収支比率が類似団体平均を上回っている要因としては、一部事務組合で実施している消防業務や、ごみ処理等の経費に対する負担金が多額になっていることが挙げられる。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今後は、行政改革推進の観点から、補助金等審査会などを通して、補助金等の見直しを行い、補助費の削減に努める。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146050</xdr:rowOff>
    </xdr:from>
    <xdr:to>
      <xdr:col>24</xdr:col>
      <xdr:colOff>31750</xdr:colOff>
      <xdr:row>38</xdr:row>
      <xdr:rowOff>66040</xdr:rowOff>
    </xdr:to>
    <xdr:cxnSp macro="">
      <xdr:nvCxnSpPr>
        <xdr:cNvPr id="313" name="直線コネクタ 312"/>
        <xdr:cNvCxnSpPr/>
      </xdr:nvCxnSpPr>
      <xdr:spPr>
        <a:xfrm flipV="1">
          <a:off x="15671800" y="64897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146067</xdr:rowOff>
    </xdr:from>
    <xdr:ext cx="762000" cy="259045"/>
    <xdr:sp macro="" textlink="">
      <xdr:nvSpPr>
        <xdr:cNvPr id="314"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66040</xdr:rowOff>
    </xdr:from>
    <xdr:to>
      <xdr:col>22</xdr:col>
      <xdr:colOff>565150</xdr:colOff>
      <xdr:row>38</xdr:row>
      <xdr:rowOff>96520</xdr:rowOff>
    </xdr:to>
    <xdr:cxnSp macro="">
      <xdr:nvCxnSpPr>
        <xdr:cNvPr id="316" name="直線コネクタ 315"/>
        <xdr:cNvCxnSpPr/>
      </xdr:nvCxnSpPr>
      <xdr:spPr>
        <a:xfrm flipV="1">
          <a:off x="14782800" y="658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102870</xdr:rowOff>
    </xdr:from>
    <xdr:to>
      <xdr:col>22</xdr:col>
      <xdr:colOff>615950</xdr:colOff>
      <xdr:row>38</xdr:row>
      <xdr:rowOff>33020</xdr:rowOff>
    </xdr:to>
    <xdr:sp macro="" textlink="">
      <xdr:nvSpPr>
        <xdr:cNvPr id="317" name="フローチャート : 判断 316"/>
        <xdr:cNvSpPr/>
      </xdr:nvSpPr>
      <xdr:spPr>
        <a:xfrm>
          <a:off x="15621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43197</xdr:rowOff>
    </xdr:from>
    <xdr:ext cx="736600" cy="259045"/>
    <xdr:sp macro="" textlink="">
      <xdr:nvSpPr>
        <xdr:cNvPr id="318" name="テキスト ボックス 317"/>
        <xdr:cNvSpPr txBox="1"/>
      </xdr:nvSpPr>
      <xdr:spPr>
        <a:xfrm>
          <a:off x="15290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96520</xdr:rowOff>
    </xdr:from>
    <xdr:to>
      <xdr:col>21</xdr:col>
      <xdr:colOff>361950</xdr:colOff>
      <xdr:row>38</xdr:row>
      <xdr:rowOff>149860</xdr:rowOff>
    </xdr:to>
    <xdr:cxnSp macro="">
      <xdr:nvCxnSpPr>
        <xdr:cNvPr id="319" name="直線コネクタ 318"/>
        <xdr:cNvCxnSpPr/>
      </xdr:nvCxnSpPr>
      <xdr:spPr>
        <a:xfrm flipV="1">
          <a:off x="13893800" y="6611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125730</xdr:rowOff>
    </xdr:from>
    <xdr:to>
      <xdr:col>21</xdr:col>
      <xdr:colOff>412750</xdr:colOff>
      <xdr:row>38</xdr:row>
      <xdr:rowOff>55880</xdr:rowOff>
    </xdr:to>
    <xdr:sp macro="" textlink="">
      <xdr:nvSpPr>
        <xdr:cNvPr id="320" name="フローチャート : 判断 319"/>
        <xdr:cNvSpPr/>
      </xdr:nvSpPr>
      <xdr:spPr>
        <a:xfrm>
          <a:off x="14732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66057</xdr:rowOff>
    </xdr:from>
    <xdr:ext cx="762000" cy="259045"/>
    <xdr:sp macro="" textlink="">
      <xdr:nvSpPr>
        <xdr:cNvPr id="321" name="テキスト ボックス 320"/>
        <xdr:cNvSpPr txBox="1"/>
      </xdr:nvSpPr>
      <xdr:spPr>
        <a:xfrm>
          <a:off x="14401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149860</xdr:rowOff>
    </xdr:from>
    <xdr:to>
      <xdr:col>20</xdr:col>
      <xdr:colOff>158750</xdr:colOff>
      <xdr:row>38</xdr:row>
      <xdr:rowOff>149860</xdr:rowOff>
    </xdr:to>
    <xdr:cxnSp macro="">
      <xdr:nvCxnSpPr>
        <xdr:cNvPr id="322" name="直線コネクタ 321"/>
        <xdr:cNvCxnSpPr/>
      </xdr:nvCxnSpPr>
      <xdr:spPr>
        <a:xfrm>
          <a:off x="13004800" y="666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140970</xdr:rowOff>
    </xdr:from>
    <xdr:to>
      <xdr:col>20</xdr:col>
      <xdr:colOff>209550</xdr:colOff>
      <xdr:row>38</xdr:row>
      <xdr:rowOff>71120</xdr:rowOff>
    </xdr:to>
    <xdr:sp macro="" textlink="">
      <xdr:nvSpPr>
        <xdr:cNvPr id="323" name="フローチャート : 判断 322"/>
        <xdr:cNvSpPr/>
      </xdr:nvSpPr>
      <xdr:spPr>
        <a:xfrm>
          <a:off x="13843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81297</xdr:rowOff>
    </xdr:from>
    <xdr:ext cx="762000" cy="259045"/>
    <xdr:sp macro="" textlink="">
      <xdr:nvSpPr>
        <xdr:cNvPr id="324" name="テキスト ボックス 323"/>
        <xdr:cNvSpPr txBox="1"/>
      </xdr:nvSpPr>
      <xdr:spPr>
        <a:xfrm>
          <a:off x="13512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163830</xdr:rowOff>
    </xdr:from>
    <xdr:to>
      <xdr:col>19</xdr:col>
      <xdr:colOff>6350</xdr:colOff>
      <xdr:row>38</xdr:row>
      <xdr:rowOff>93980</xdr:rowOff>
    </xdr:to>
    <xdr:sp macro="" textlink="">
      <xdr:nvSpPr>
        <xdr:cNvPr id="325" name="フローチャート : 判断 324"/>
        <xdr:cNvSpPr/>
      </xdr:nvSpPr>
      <xdr:spPr>
        <a:xfrm>
          <a:off x="12954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104157</xdr:rowOff>
    </xdr:from>
    <xdr:ext cx="762000" cy="259045"/>
    <xdr:sp macro="" textlink="">
      <xdr:nvSpPr>
        <xdr:cNvPr id="326" name="テキスト ボックス 325"/>
        <xdr:cNvSpPr txBox="1"/>
      </xdr:nvSpPr>
      <xdr:spPr>
        <a:xfrm>
          <a:off x="12623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95250</xdr:rowOff>
    </xdr:from>
    <xdr:to>
      <xdr:col>24</xdr:col>
      <xdr:colOff>82550</xdr:colOff>
      <xdr:row>38</xdr:row>
      <xdr:rowOff>25400</xdr:rowOff>
    </xdr:to>
    <xdr:sp macro="" textlink="">
      <xdr:nvSpPr>
        <xdr:cNvPr id="332" name="円/楕円 331"/>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67327</xdr:rowOff>
    </xdr:from>
    <xdr:ext cx="762000" cy="259045"/>
    <xdr:sp macro="" textlink="">
      <xdr:nvSpPr>
        <xdr:cNvPr id="333" name="補助費等該当値テキスト"/>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15240</xdr:rowOff>
    </xdr:from>
    <xdr:to>
      <xdr:col>22</xdr:col>
      <xdr:colOff>615950</xdr:colOff>
      <xdr:row>38</xdr:row>
      <xdr:rowOff>116840</xdr:rowOff>
    </xdr:to>
    <xdr:sp macro="" textlink="">
      <xdr:nvSpPr>
        <xdr:cNvPr id="334" name="円/楕円 333"/>
        <xdr:cNvSpPr/>
      </xdr:nvSpPr>
      <xdr:spPr>
        <a:xfrm>
          <a:off x="15621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101617</xdr:rowOff>
    </xdr:from>
    <xdr:ext cx="736600" cy="259045"/>
    <xdr:sp macro="" textlink="">
      <xdr:nvSpPr>
        <xdr:cNvPr id="335" name="テキスト ボックス 334"/>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45720</xdr:rowOff>
    </xdr:from>
    <xdr:to>
      <xdr:col>21</xdr:col>
      <xdr:colOff>412750</xdr:colOff>
      <xdr:row>38</xdr:row>
      <xdr:rowOff>147320</xdr:rowOff>
    </xdr:to>
    <xdr:sp macro="" textlink="">
      <xdr:nvSpPr>
        <xdr:cNvPr id="336" name="円/楕円 335"/>
        <xdr:cNvSpPr/>
      </xdr:nvSpPr>
      <xdr:spPr>
        <a:xfrm>
          <a:off x="14732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132097</xdr:rowOff>
    </xdr:from>
    <xdr:ext cx="762000" cy="259045"/>
    <xdr:sp macro="" textlink="">
      <xdr:nvSpPr>
        <xdr:cNvPr id="337" name="テキスト ボックス 336"/>
        <xdr:cNvSpPr txBox="1"/>
      </xdr:nvSpPr>
      <xdr:spPr>
        <a:xfrm>
          <a:off x="14401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99060</xdr:rowOff>
    </xdr:from>
    <xdr:to>
      <xdr:col>20</xdr:col>
      <xdr:colOff>209550</xdr:colOff>
      <xdr:row>39</xdr:row>
      <xdr:rowOff>29210</xdr:rowOff>
    </xdr:to>
    <xdr:sp macro="" textlink="">
      <xdr:nvSpPr>
        <xdr:cNvPr id="338" name="円/楕円 337"/>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13987</xdr:rowOff>
    </xdr:from>
    <xdr:ext cx="762000" cy="259045"/>
    <xdr:sp macro="" textlink="">
      <xdr:nvSpPr>
        <xdr:cNvPr id="339" name="テキスト ボックス 338"/>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99060</xdr:rowOff>
    </xdr:from>
    <xdr:to>
      <xdr:col>19</xdr:col>
      <xdr:colOff>6350</xdr:colOff>
      <xdr:row>39</xdr:row>
      <xdr:rowOff>29210</xdr:rowOff>
    </xdr:to>
    <xdr:sp macro="" textlink="">
      <xdr:nvSpPr>
        <xdr:cNvPr id="340" name="円/楕円 339"/>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13987</xdr:rowOff>
    </xdr:from>
    <xdr:ext cx="762000" cy="259045"/>
    <xdr:sp macro="" textlink="">
      <xdr:nvSpPr>
        <xdr:cNvPr id="341" name="テキスト ボックス 340"/>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合併特例債を活用した基盤整備等の推進により、決算額が増加し、公債費に係る経常収支比率は類似団体平均を上回ることとなった。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今後も公債費の増加が見込まれるため、厳しい財政運営となることが予想される。財政運営ガイドライン（将来負担率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％未満の維持）を踏まえた運用を行い、健全財政の推進に努める。　</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49276</xdr:rowOff>
    </xdr:to>
    <xdr:cxnSp macro="">
      <xdr:nvCxnSpPr>
        <xdr:cNvPr id="371" name="直線コネクタ 370"/>
        <xdr:cNvCxnSpPr/>
      </xdr:nvCxnSpPr>
      <xdr:spPr>
        <a:xfrm flipV="1">
          <a:off x="3987800" y="133766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21844</xdr:rowOff>
    </xdr:from>
    <xdr:to>
      <xdr:col>5</xdr:col>
      <xdr:colOff>549275</xdr:colOff>
      <xdr:row>78</xdr:row>
      <xdr:rowOff>49276</xdr:rowOff>
    </xdr:to>
    <xdr:cxnSp macro="">
      <xdr:nvCxnSpPr>
        <xdr:cNvPr id="374" name="直線コネクタ 373"/>
        <xdr:cNvCxnSpPr/>
      </xdr:nvCxnSpPr>
      <xdr:spPr>
        <a:xfrm>
          <a:off x="3098800" y="133949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5" name="フローチャート : 判断 374"/>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6" name="テキスト ボックス 375"/>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78</xdr:row>
      <xdr:rowOff>21844</xdr:rowOff>
    </xdr:to>
    <xdr:cxnSp macro="">
      <xdr:nvCxnSpPr>
        <xdr:cNvPr id="377" name="直線コネクタ 376"/>
        <xdr:cNvCxnSpPr/>
      </xdr:nvCxnSpPr>
      <xdr:spPr>
        <a:xfrm>
          <a:off x="2209800" y="133355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128778</xdr:rowOff>
    </xdr:from>
    <xdr:to>
      <xdr:col>4</xdr:col>
      <xdr:colOff>396875</xdr:colOff>
      <xdr:row>78</xdr:row>
      <xdr:rowOff>58928</xdr:rowOff>
    </xdr:to>
    <xdr:sp macro="" textlink="">
      <xdr:nvSpPr>
        <xdr:cNvPr id="378" name="フローチャート : 判断 377"/>
        <xdr:cNvSpPr/>
      </xdr:nvSpPr>
      <xdr:spPr>
        <a:xfrm>
          <a:off x="3048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69105</xdr:rowOff>
    </xdr:from>
    <xdr:ext cx="762000" cy="259045"/>
    <xdr:sp macro="" textlink="">
      <xdr:nvSpPr>
        <xdr:cNvPr id="379" name="テキスト ボックス 378"/>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77</xdr:row>
      <xdr:rowOff>138430</xdr:rowOff>
    </xdr:to>
    <xdr:cxnSp macro="">
      <xdr:nvCxnSpPr>
        <xdr:cNvPr id="380" name="直線コネクタ 379"/>
        <xdr:cNvCxnSpPr/>
      </xdr:nvCxnSpPr>
      <xdr:spPr>
        <a:xfrm flipV="1">
          <a:off x="1320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81" name="フローチャート : 判断 380"/>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82" name="テキスト ボックス 381"/>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83" name="フローチャート : 判断 382"/>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84" name="テキスト ボックス 383"/>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90" name="円/楕円 389"/>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96283</xdr:rowOff>
    </xdr:from>
    <xdr:ext cx="762000" cy="259045"/>
    <xdr:sp macro="" textlink="">
      <xdr:nvSpPr>
        <xdr:cNvPr id="391"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169926</xdr:rowOff>
    </xdr:from>
    <xdr:to>
      <xdr:col>5</xdr:col>
      <xdr:colOff>600075</xdr:colOff>
      <xdr:row>78</xdr:row>
      <xdr:rowOff>100076</xdr:rowOff>
    </xdr:to>
    <xdr:sp macro="" textlink="">
      <xdr:nvSpPr>
        <xdr:cNvPr id="392" name="円/楕円 391"/>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93" name="テキスト ボックス 39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142494</xdr:rowOff>
    </xdr:from>
    <xdr:to>
      <xdr:col>4</xdr:col>
      <xdr:colOff>396875</xdr:colOff>
      <xdr:row>78</xdr:row>
      <xdr:rowOff>72644</xdr:rowOff>
    </xdr:to>
    <xdr:sp macro="" textlink="">
      <xdr:nvSpPr>
        <xdr:cNvPr id="394" name="円/楕円 393"/>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95" name="テキスト ボックス 394"/>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96" name="円/楕円 395"/>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97" name="テキスト ボックス 396"/>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8" name="円/楕円 397"/>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99" name="テキスト ボックス 39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公債費以外に係る経常収支比率については平成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年度までは類似団体平均を上回っていたが、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人件費の削減等により</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年度については下回る結果となった。今後も</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「補助費等」及び「繰出金」について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重点的に削減を図るとともに</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「人件費」についても</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引き続き定員管理・給与の適正化に努める。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72137</xdr:rowOff>
    </xdr:to>
    <xdr:cxnSp macro="">
      <xdr:nvCxnSpPr>
        <xdr:cNvPr id="430" name="直線コネクタ 429"/>
        <xdr:cNvCxnSpPr/>
      </xdr:nvCxnSpPr>
      <xdr:spPr>
        <a:xfrm flipV="1">
          <a:off x="15671800" y="1306576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31"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72137</xdr:rowOff>
    </xdr:from>
    <xdr:to>
      <xdr:col>22</xdr:col>
      <xdr:colOff>565150</xdr:colOff>
      <xdr:row>76</xdr:row>
      <xdr:rowOff>99568</xdr:rowOff>
    </xdr:to>
    <xdr:cxnSp macro="">
      <xdr:nvCxnSpPr>
        <xdr:cNvPr id="433" name="直線コネクタ 432"/>
        <xdr:cNvCxnSpPr/>
      </xdr:nvCxnSpPr>
      <xdr:spPr>
        <a:xfrm flipV="1">
          <a:off x="14782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73914</xdr:rowOff>
    </xdr:from>
    <xdr:to>
      <xdr:col>22</xdr:col>
      <xdr:colOff>615950</xdr:colOff>
      <xdr:row>76</xdr:row>
      <xdr:rowOff>4065</xdr:rowOff>
    </xdr:to>
    <xdr:sp macro="" textlink="">
      <xdr:nvSpPr>
        <xdr:cNvPr id="434" name="フローチャート : 判断 433"/>
        <xdr:cNvSpPr/>
      </xdr:nvSpPr>
      <xdr:spPr>
        <a:xfrm>
          <a:off x="15621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14241</xdr:rowOff>
    </xdr:from>
    <xdr:ext cx="736600" cy="259045"/>
    <xdr:sp macro="" textlink="">
      <xdr:nvSpPr>
        <xdr:cNvPr id="435" name="テキスト ボックス 434"/>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99568</xdr:rowOff>
    </xdr:from>
    <xdr:to>
      <xdr:col>21</xdr:col>
      <xdr:colOff>361950</xdr:colOff>
      <xdr:row>77</xdr:row>
      <xdr:rowOff>24130</xdr:rowOff>
    </xdr:to>
    <xdr:cxnSp macro="">
      <xdr:nvCxnSpPr>
        <xdr:cNvPr id="436" name="直線コネクタ 435"/>
        <xdr:cNvCxnSpPr/>
      </xdr:nvCxnSpPr>
      <xdr:spPr>
        <a:xfrm flipV="1">
          <a:off x="13893800" y="131297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37" name="フローチャート : 判断 436"/>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9669</xdr:rowOff>
    </xdr:from>
    <xdr:ext cx="762000" cy="259045"/>
    <xdr:sp macro="" textlink="">
      <xdr:nvSpPr>
        <xdr:cNvPr id="438" name="テキスト ボックス 437"/>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24130</xdr:rowOff>
    </xdr:from>
    <xdr:to>
      <xdr:col>20</xdr:col>
      <xdr:colOff>158750</xdr:colOff>
      <xdr:row>77</xdr:row>
      <xdr:rowOff>42418</xdr:rowOff>
    </xdr:to>
    <xdr:cxnSp macro="">
      <xdr:nvCxnSpPr>
        <xdr:cNvPr id="439" name="直線コネクタ 438"/>
        <xdr:cNvCxnSpPr/>
      </xdr:nvCxnSpPr>
      <xdr:spPr>
        <a:xfrm flipV="1">
          <a:off x="13004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78486</xdr:rowOff>
    </xdr:from>
    <xdr:to>
      <xdr:col>20</xdr:col>
      <xdr:colOff>209550</xdr:colOff>
      <xdr:row>76</xdr:row>
      <xdr:rowOff>8635</xdr:rowOff>
    </xdr:to>
    <xdr:sp macro="" textlink="">
      <xdr:nvSpPr>
        <xdr:cNvPr id="440" name="フローチャート : 判断 439"/>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18813</xdr:rowOff>
    </xdr:from>
    <xdr:ext cx="762000" cy="259045"/>
    <xdr:sp macro="" textlink="">
      <xdr:nvSpPr>
        <xdr:cNvPr id="441" name="テキスト ボックス 440"/>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23622</xdr:rowOff>
    </xdr:from>
    <xdr:to>
      <xdr:col>19</xdr:col>
      <xdr:colOff>6350</xdr:colOff>
      <xdr:row>75</xdr:row>
      <xdr:rowOff>125222</xdr:rowOff>
    </xdr:to>
    <xdr:sp macro="" textlink="">
      <xdr:nvSpPr>
        <xdr:cNvPr id="442" name="フローチャート : 判断 441"/>
        <xdr:cNvSpPr/>
      </xdr:nvSpPr>
      <xdr:spPr>
        <a:xfrm>
          <a:off x="12954000" y="1288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135399</xdr:rowOff>
    </xdr:from>
    <xdr:ext cx="762000" cy="259045"/>
    <xdr:sp macro="" textlink="">
      <xdr:nvSpPr>
        <xdr:cNvPr id="443" name="テキスト ボックス 442"/>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49" name="円/楕円 448"/>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50"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21337</xdr:rowOff>
    </xdr:from>
    <xdr:to>
      <xdr:col>22</xdr:col>
      <xdr:colOff>615950</xdr:colOff>
      <xdr:row>76</xdr:row>
      <xdr:rowOff>122937</xdr:rowOff>
    </xdr:to>
    <xdr:sp macro="" textlink="">
      <xdr:nvSpPr>
        <xdr:cNvPr id="451" name="円/楕円 450"/>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52" name="テキスト ボックス 451"/>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48768</xdr:rowOff>
    </xdr:from>
    <xdr:to>
      <xdr:col>21</xdr:col>
      <xdr:colOff>412750</xdr:colOff>
      <xdr:row>76</xdr:row>
      <xdr:rowOff>150368</xdr:rowOff>
    </xdr:to>
    <xdr:sp macro="" textlink="">
      <xdr:nvSpPr>
        <xdr:cNvPr id="453" name="円/楕円 452"/>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135145</xdr:rowOff>
    </xdr:from>
    <xdr:ext cx="762000" cy="259045"/>
    <xdr:sp macro="" textlink="">
      <xdr:nvSpPr>
        <xdr:cNvPr id="454" name="テキスト ボックス 453"/>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55" name="円/楕円 454"/>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56" name="テキスト ボックス 45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163068</xdr:rowOff>
    </xdr:from>
    <xdr:to>
      <xdr:col>19</xdr:col>
      <xdr:colOff>6350</xdr:colOff>
      <xdr:row>77</xdr:row>
      <xdr:rowOff>93218</xdr:rowOff>
    </xdr:to>
    <xdr:sp macro="" textlink="">
      <xdr:nvSpPr>
        <xdr:cNvPr id="457" name="円/楕円 456"/>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77995</xdr:rowOff>
    </xdr:from>
    <xdr:ext cx="762000" cy="259045"/>
    <xdr:sp macro="" textlink="">
      <xdr:nvSpPr>
        <xdr:cNvPr id="458" name="テキスト ボックス 457"/>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茨城県古河市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66840</xdr:rowOff>
    </xdr:from>
    <xdr:to>
      <xdr:col>4</xdr:col>
      <xdr:colOff>1117600</xdr:colOff>
      <xdr:row>18</xdr:row>
      <xdr:rowOff>82042</xdr:rowOff>
    </xdr:to>
    <xdr:cxnSp macro="">
      <xdr:nvCxnSpPr>
        <xdr:cNvPr id="50" name="直線コネクタ 49"/>
        <xdr:cNvCxnSpPr/>
      </xdr:nvCxnSpPr>
      <xdr:spPr bwMode="auto">
        <a:xfrm>
          <a:off x="5003800" y="3200565"/>
          <a:ext cx="6477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155059</xdr:rowOff>
    </xdr:from>
    <xdr:ext cx="762000" cy="259045"/>
    <xdr:sp macro="" textlink="">
      <xdr:nvSpPr>
        <xdr:cNvPr id="51" name="人口1人当たり決算額の推移平均値テキスト130"/>
        <xdr:cNvSpPr txBox="1"/>
      </xdr:nvSpPr>
      <xdr:spPr>
        <a:xfrm>
          <a:off x="5740400" y="277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28816</xdr:rowOff>
    </xdr:from>
    <xdr:to>
      <xdr:col>4</xdr:col>
      <xdr:colOff>469900</xdr:colOff>
      <xdr:row>18</xdr:row>
      <xdr:rowOff>66840</xdr:rowOff>
    </xdr:to>
    <xdr:cxnSp macro="">
      <xdr:nvCxnSpPr>
        <xdr:cNvPr id="53" name="直線コネクタ 52"/>
        <xdr:cNvCxnSpPr/>
      </xdr:nvCxnSpPr>
      <xdr:spPr bwMode="auto">
        <a:xfrm>
          <a:off x="4305300" y="3162541"/>
          <a:ext cx="698500" cy="3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54407</xdr:rowOff>
    </xdr:from>
    <xdr:to>
      <xdr:col>4</xdr:col>
      <xdr:colOff>520700</xdr:colOff>
      <xdr:row>15</xdr:row>
      <xdr:rowOff>156007</xdr:rowOff>
    </xdr:to>
    <xdr:sp macro="" textlink="">
      <xdr:nvSpPr>
        <xdr:cNvPr id="54" name="フローチャート : 判断 53"/>
        <xdr:cNvSpPr/>
      </xdr:nvSpPr>
      <xdr:spPr bwMode="auto">
        <a:xfrm>
          <a:off x="4953000" y="267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166184</xdr:rowOff>
    </xdr:from>
    <xdr:ext cx="736600" cy="259045"/>
    <xdr:sp macro="" textlink="">
      <xdr:nvSpPr>
        <xdr:cNvPr id="55" name="テキスト ボックス 54"/>
        <xdr:cNvSpPr txBox="1"/>
      </xdr:nvSpPr>
      <xdr:spPr>
        <a:xfrm>
          <a:off x="4622800" y="2442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154813</xdr:rowOff>
    </xdr:from>
    <xdr:to>
      <xdr:col>3</xdr:col>
      <xdr:colOff>904875</xdr:colOff>
      <xdr:row>18</xdr:row>
      <xdr:rowOff>28816</xdr:rowOff>
    </xdr:to>
    <xdr:cxnSp macro="">
      <xdr:nvCxnSpPr>
        <xdr:cNvPr id="56" name="直線コネクタ 55"/>
        <xdr:cNvCxnSpPr/>
      </xdr:nvCxnSpPr>
      <xdr:spPr bwMode="auto">
        <a:xfrm>
          <a:off x="3606800" y="3117088"/>
          <a:ext cx="698500" cy="45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74905</xdr:rowOff>
    </xdr:from>
    <xdr:to>
      <xdr:col>3</xdr:col>
      <xdr:colOff>955675</xdr:colOff>
      <xdr:row>16</xdr:row>
      <xdr:rowOff>5055</xdr:rowOff>
    </xdr:to>
    <xdr:sp macro="" textlink="">
      <xdr:nvSpPr>
        <xdr:cNvPr id="57" name="フローチャート : 判断 56"/>
        <xdr:cNvSpPr/>
      </xdr:nvSpPr>
      <xdr:spPr bwMode="auto">
        <a:xfrm>
          <a:off x="4254500" y="2694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15232</xdr:rowOff>
    </xdr:from>
    <xdr:ext cx="762000" cy="259045"/>
    <xdr:sp macro="" textlink="">
      <xdr:nvSpPr>
        <xdr:cNvPr id="58" name="テキスト ボックス 57"/>
        <xdr:cNvSpPr txBox="1"/>
      </xdr:nvSpPr>
      <xdr:spPr>
        <a:xfrm>
          <a:off x="3924300" y="246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104635</xdr:rowOff>
    </xdr:from>
    <xdr:to>
      <xdr:col>3</xdr:col>
      <xdr:colOff>206375</xdr:colOff>
      <xdr:row>17</xdr:row>
      <xdr:rowOff>154813</xdr:rowOff>
    </xdr:to>
    <xdr:cxnSp macro="">
      <xdr:nvCxnSpPr>
        <xdr:cNvPr id="59" name="直線コネクタ 58"/>
        <xdr:cNvCxnSpPr/>
      </xdr:nvCxnSpPr>
      <xdr:spPr bwMode="auto">
        <a:xfrm>
          <a:off x="2908300" y="3066910"/>
          <a:ext cx="698500" cy="5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34023</xdr:rowOff>
    </xdr:from>
    <xdr:to>
      <xdr:col>3</xdr:col>
      <xdr:colOff>257175</xdr:colOff>
      <xdr:row>15</xdr:row>
      <xdr:rowOff>135623</xdr:rowOff>
    </xdr:to>
    <xdr:sp macro="" textlink="">
      <xdr:nvSpPr>
        <xdr:cNvPr id="60" name="フローチャート : 判断 59"/>
        <xdr:cNvSpPr/>
      </xdr:nvSpPr>
      <xdr:spPr bwMode="auto">
        <a:xfrm>
          <a:off x="3556000" y="2653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145800</xdr:rowOff>
    </xdr:from>
    <xdr:ext cx="762000" cy="259045"/>
    <xdr:sp macro="" textlink="">
      <xdr:nvSpPr>
        <xdr:cNvPr id="61" name="テキスト ボックス 60"/>
        <xdr:cNvSpPr txBox="1"/>
      </xdr:nvSpPr>
      <xdr:spPr>
        <a:xfrm>
          <a:off x="3225800" y="242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81305</xdr:rowOff>
    </xdr:from>
    <xdr:to>
      <xdr:col>2</xdr:col>
      <xdr:colOff>692150</xdr:colOff>
      <xdr:row>15</xdr:row>
      <xdr:rowOff>11455</xdr:rowOff>
    </xdr:to>
    <xdr:sp macro="" textlink="">
      <xdr:nvSpPr>
        <xdr:cNvPr id="62" name="フローチャート : 判断 61"/>
        <xdr:cNvSpPr/>
      </xdr:nvSpPr>
      <xdr:spPr bwMode="auto">
        <a:xfrm>
          <a:off x="2857500" y="2529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21632</xdr:rowOff>
    </xdr:from>
    <xdr:ext cx="762000" cy="259045"/>
    <xdr:sp macro="" textlink="">
      <xdr:nvSpPr>
        <xdr:cNvPr id="63" name="テキスト ボックス 62"/>
        <xdr:cNvSpPr txBox="1"/>
      </xdr:nvSpPr>
      <xdr:spPr>
        <a:xfrm>
          <a:off x="2527300" y="22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31242</xdr:rowOff>
    </xdr:from>
    <xdr:to>
      <xdr:col>5</xdr:col>
      <xdr:colOff>34925</xdr:colOff>
      <xdr:row>18</xdr:row>
      <xdr:rowOff>132842</xdr:rowOff>
    </xdr:to>
    <xdr:sp macro="" textlink="">
      <xdr:nvSpPr>
        <xdr:cNvPr id="69" name="円/楕円 68"/>
        <xdr:cNvSpPr/>
      </xdr:nvSpPr>
      <xdr:spPr bwMode="auto">
        <a:xfrm>
          <a:off x="5600700" y="3164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3319</xdr:rowOff>
    </xdr:from>
    <xdr:ext cx="762000" cy="259045"/>
    <xdr:sp macro="" textlink="">
      <xdr:nvSpPr>
        <xdr:cNvPr id="70" name="人口1人当たり決算額の推移該当値テキスト130"/>
        <xdr:cNvSpPr txBox="1"/>
      </xdr:nvSpPr>
      <xdr:spPr>
        <a:xfrm>
          <a:off x="5740400" y="31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58,930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16040</xdr:rowOff>
    </xdr:from>
    <xdr:to>
      <xdr:col>4</xdr:col>
      <xdr:colOff>520700</xdr:colOff>
      <xdr:row>18</xdr:row>
      <xdr:rowOff>117640</xdr:rowOff>
    </xdr:to>
    <xdr:sp macro="" textlink="">
      <xdr:nvSpPr>
        <xdr:cNvPr id="71" name="円/楕円 70"/>
        <xdr:cNvSpPr/>
      </xdr:nvSpPr>
      <xdr:spPr bwMode="auto">
        <a:xfrm>
          <a:off x="4953000" y="3149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102417</xdr:rowOff>
    </xdr:from>
    <xdr:ext cx="736600" cy="259045"/>
    <xdr:sp macro="" textlink="">
      <xdr:nvSpPr>
        <xdr:cNvPr id="72" name="テキスト ボックス 71"/>
        <xdr:cNvSpPr txBox="1"/>
      </xdr:nvSpPr>
      <xdr:spPr>
        <a:xfrm>
          <a:off x="4622800" y="3236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59,329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149466</xdr:rowOff>
    </xdr:from>
    <xdr:to>
      <xdr:col>3</xdr:col>
      <xdr:colOff>955675</xdr:colOff>
      <xdr:row>18</xdr:row>
      <xdr:rowOff>79616</xdr:rowOff>
    </xdr:to>
    <xdr:sp macro="" textlink="">
      <xdr:nvSpPr>
        <xdr:cNvPr id="73" name="円/楕円 72"/>
        <xdr:cNvSpPr/>
      </xdr:nvSpPr>
      <xdr:spPr bwMode="auto">
        <a:xfrm>
          <a:off x="4254500" y="3111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64393</xdr:rowOff>
    </xdr:from>
    <xdr:ext cx="762000" cy="259045"/>
    <xdr:sp macro="" textlink="">
      <xdr:nvSpPr>
        <xdr:cNvPr id="74" name="テキスト ボックス 73"/>
        <xdr:cNvSpPr txBox="1"/>
      </xdr:nvSpPr>
      <xdr:spPr>
        <a:xfrm>
          <a:off x="3924300" y="319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60,327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104013</xdr:rowOff>
    </xdr:from>
    <xdr:to>
      <xdr:col>3</xdr:col>
      <xdr:colOff>257175</xdr:colOff>
      <xdr:row>18</xdr:row>
      <xdr:rowOff>34163</xdr:rowOff>
    </xdr:to>
    <xdr:sp macro="" textlink="">
      <xdr:nvSpPr>
        <xdr:cNvPr id="75" name="円/楕円 74"/>
        <xdr:cNvSpPr/>
      </xdr:nvSpPr>
      <xdr:spPr bwMode="auto">
        <a:xfrm>
          <a:off x="3556000" y="3066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18940</xdr:rowOff>
    </xdr:from>
    <xdr:ext cx="762000" cy="259045"/>
    <xdr:sp macro="" textlink="">
      <xdr:nvSpPr>
        <xdr:cNvPr id="76" name="テキスト ボックス 75"/>
        <xdr:cNvSpPr txBox="1"/>
      </xdr:nvSpPr>
      <xdr:spPr>
        <a:xfrm>
          <a:off x="3225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61,520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53835</xdr:rowOff>
    </xdr:from>
    <xdr:to>
      <xdr:col>2</xdr:col>
      <xdr:colOff>692150</xdr:colOff>
      <xdr:row>17</xdr:row>
      <xdr:rowOff>155435</xdr:rowOff>
    </xdr:to>
    <xdr:sp macro="" textlink="">
      <xdr:nvSpPr>
        <xdr:cNvPr id="77" name="円/楕円 76"/>
        <xdr:cNvSpPr/>
      </xdr:nvSpPr>
      <xdr:spPr bwMode="auto">
        <a:xfrm>
          <a:off x="2857500" y="301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140212</xdr:rowOff>
    </xdr:from>
    <xdr:ext cx="762000" cy="259045"/>
    <xdr:sp macro="" textlink="">
      <xdr:nvSpPr>
        <xdr:cNvPr id="78" name="テキスト ボックス 77"/>
        <xdr:cNvSpPr txBox="1"/>
      </xdr:nvSpPr>
      <xdr:spPr>
        <a:xfrm>
          <a:off x="2527300" y="310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12205</xdr:rowOff>
    </xdr:from>
    <xdr:to>
      <xdr:col>4</xdr:col>
      <xdr:colOff>1117600</xdr:colOff>
      <xdr:row>35</xdr:row>
      <xdr:rowOff>63182</xdr:rowOff>
    </xdr:to>
    <xdr:cxnSp macro="">
      <xdr:nvCxnSpPr>
        <xdr:cNvPr id="111" name="直線コネクタ 110"/>
        <xdr:cNvCxnSpPr/>
      </xdr:nvCxnSpPr>
      <xdr:spPr bwMode="auto">
        <a:xfrm>
          <a:off x="5003800" y="6622555"/>
          <a:ext cx="647700" cy="50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60850</xdr:rowOff>
    </xdr:from>
    <xdr:ext cx="762000" cy="259045"/>
    <xdr:sp macro="" textlink="">
      <xdr:nvSpPr>
        <xdr:cNvPr id="112" name="人口1人当たり決算額の推移平均値テキスト445"/>
        <xdr:cNvSpPr txBox="1"/>
      </xdr:nvSpPr>
      <xdr:spPr>
        <a:xfrm>
          <a:off x="5740400" y="6671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308356</xdr:rowOff>
    </xdr:from>
    <xdr:to>
      <xdr:col>4</xdr:col>
      <xdr:colOff>469900</xdr:colOff>
      <xdr:row>35</xdr:row>
      <xdr:rowOff>12205</xdr:rowOff>
    </xdr:to>
    <xdr:cxnSp macro="">
      <xdr:nvCxnSpPr>
        <xdr:cNvPr id="114" name="直線コネクタ 113"/>
        <xdr:cNvCxnSpPr/>
      </xdr:nvCxnSpPr>
      <xdr:spPr bwMode="auto">
        <a:xfrm>
          <a:off x="4305300" y="6575806"/>
          <a:ext cx="698500" cy="4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182575</xdr:rowOff>
    </xdr:from>
    <xdr:to>
      <xdr:col>4</xdr:col>
      <xdr:colOff>520700</xdr:colOff>
      <xdr:row>34</xdr:row>
      <xdr:rowOff>284175</xdr:rowOff>
    </xdr:to>
    <xdr:sp macro="" textlink="">
      <xdr:nvSpPr>
        <xdr:cNvPr id="115" name="フローチャート : 判断 114"/>
        <xdr:cNvSpPr/>
      </xdr:nvSpPr>
      <xdr:spPr bwMode="auto">
        <a:xfrm>
          <a:off x="49530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294352</xdr:rowOff>
    </xdr:from>
    <xdr:ext cx="736600" cy="259045"/>
    <xdr:sp macro="" textlink="">
      <xdr:nvSpPr>
        <xdr:cNvPr id="116" name="テキスト ボックス 115"/>
        <xdr:cNvSpPr txBox="1"/>
      </xdr:nvSpPr>
      <xdr:spPr>
        <a:xfrm>
          <a:off x="4622800" y="6218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308356</xdr:rowOff>
    </xdr:from>
    <xdr:to>
      <xdr:col>3</xdr:col>
      <xdr:colOff>904875</xdr:colOff>
      <xdr:row>34</xdr:row>
      <xdr:rowOff>334950</xdr:rowOff>
    </xdr:to>
    <xdr:cxnSp macro="">
      <xdr:nvCxnSpPr>
        <xdr:cNvPr id="117" name="直線コネクタ 116"/>
        <xdr:cNvCxnSpPr/>
      </xdr:nvCxnSpPr>
      <xdr:spPr bwMode="auto">
        <a:xfrm flipV="1">
          <a:off x="3606800" y="6575806"/>
          <a:ext cx="698500" cy="2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98565</xdr:rowOff>
    </xdr:from>
    <xdr:to>
      <xdr:col>3</xdr:col>
      <xdr:colOff>955675</xdr:colOff>
      <xdr:row>34</xdr:row>
      <xdr:rowOff>200165</xdr:rowOff>
    </xdr:to>
    <xdr:sp macro="" textlink="">
      <xdr:nvSpPr>
        <xdr:cNvPr id="118" name="フローチャート : 判断 117"/>
        <xdr:cNvSpPr/>
      </xdr:nvSpPr>
      <xdr:spPr bwMode="auto">
        <a:xfrm>
          <a:off x="42545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210342</xdr:rowOff>
    </xdr:from>
    <xdr:ext cx="762000" cy="259045"/>
    <xdr:sp macro="" textlink="">
      <xdr:nvSpPr>
        <xdr:cNvPr id="119" name="テキスト ボックス 118"/>
        <xdr:cNvSpPr txBox="1"/>
      </xdr:nvSpPr>
      <xdr:spPr>
        <a:xfrm>
          <a:off x="3924300" y="61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216078</xdr:rowOff>
    </xdr:from>
    <xdr:to>
      <xdr:col>3</xdr:col>
      <xdr:colOff>206375</xdr:colOff>
      <xdr:row>34</xdr:row>
      <xdr:rowOff>334950</xdr:rowOff>
    </xdr:to>
    <xdr:cxnSp macro="">
      <xdr:nvCxnSpPr>
        <xdr:cNvPr id="120" name="直線コネクタ 119"/>
        <xdr:cNvCxnSpPr/>
      </xdr:nvCxnSpPr>
      <xdr:spPr bwMode="auto">
        <a:xfrm>
          <a:off x="2908300" y="6483528"/>
          <a:ext cx="698500" cy="11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50483</xdr:rowOff>
    </xdr:from>
    <xdr:to>
      <xdr:col>3</xdr:col>
      <xdr:colOff>257175</xdr:colOff>
      <xdr:row>34</xdr:row>
      <xdr:rowOff>152083</xdr:rowOff>
    </xdr:to>
    <xdr:sp macro="" textlink="">
      <xdr:nvSpPr>
        <xdr:cNvPr id="121" name="フローチャート : 判断 120"/>
        <xdr:cNvSpPr/>
      </xdr:nvSpPr>
      <xdr:spPr bwMode="auto">
        <a:xfrm>
          <a:off x="3556000" y="631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162260</xdr:rowOff>
    </xdr:from>
    <xdr:ext cx="762000" cy="259045"/>
    <xdr:sp macro="" textlink="">
      <xdr:nvSpPr>
        <xdr:cNvPr id="122" name="テキスト ボックス 121"/>
        <xdr:cNvSpPr txBox="1"/>
      </xdr:nvSpPr>
      <xdr:spPr>
        <a:xfrm>
          <a:off x="3225800" y="608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326022</xdr:rowOff>
    </xdr:from>
    <xdr:to>
      <xdr:col>2</xdr:col>
      <xdr:colOff>692150</xdr:colOff>
      <xdr:row>34</xdr:row>
      <xdr:rowOff>84722</xdr:rowOff>
    </xdr:to>
    <xdr:sp macro="" textlink="">
      <xdr:nvSpPr>
        <xdr:cNvPr id="123" name="フローチャート : 判断 122"/>
        <xdr:cNvSpPr/>
      </xdr:nvSpPr>
      <xdr:spPr bwMode="auto">
        <a:xfrm>
          <a:off x="2857500" y="6250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94899</xdr:rowOff>
    </xdr:from>
    <xdr:ext cx="762000" cy="259045"/>
    <xdr:sp macro="" textlink="">
      <xdr:nvSpPr>
        <xdr:cNvPr id="124" name="テキスト ボックス 123"/>
        <xdr:cNvSpPr txBox="1"/>
      </xdr:nvSpPr>
      <xdr:spPr>
        <a:xfrm>
          <a:off x="2527300" y="60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12382</xdr:rowOff>
    </xdr:from>
    <xdr:to>
      <xdr:col>5</xdr:col>
      <xdr:colOff>34925</xdr:colOff>
      <xdr:row>35</xdr:row>
      <xdr:rowOff>113982</xdr:rowOff>
    </xdr:to>
    <xdr:sp macro="" textlink="">
      <xdr:nvSpPr>
        <xdr:cNvPr id="130" name="円/楕円 129"/>
        <xdr:cNvSpPr/>
      </xdr:nvSpPr>
      <xdr:spPr bwMode="auto">
        <a:xfrm>
          <a:off x="5600700" y="662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200359</xdr:rowOff>
    </xdr:from>
    <xdr:ext cx="762000" cy="259045"/>
    <xdr:sp macro="" textlink="">
      <xdr:nvSpPr>
        <xdr:cNvPr id="131" name="人口1人当たり決算額の推移該当値テキスト445"/>
        <xdr:cNvSpPr txBox="1"/>
      </xdr:nvSpPr>
      <xdr:spPr>
        <a:xfrm>
          <a:off x="57404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13,175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304305</xdr:rowOff>
    </xdr:from>
    <xdr:to>
      <xdr:col>4</xdr:col>
      <xdr:colOff>520700</xdr:colOff>
      <xdr:row>35</xdr:row>
      <xdr:rowOff>63005</xdr:rowOff>
    </xdr:to>
    <xdr:sp macro="" textlink="">
      <xdr:nvSpPr>
        <xdr:cNvPr id="132" name="円/楕円 131"/>
        <xdr:cNvSpPr/>
      </xdr:nvSpPr>
      <xdr:spPr bwMode="auto">
        <a:xfrm>
          <a:off x="4953000" y="657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47782</xdr:rowOff>
    </xdr:from>
    <xdr:ext cx="736600" cy="259045"/>
    <xdr:sp macro="" textlink="">
      <xdr:nvSpPr>
        <xdr:cNvPr id="133" name="テキスト ボックス 132"/>
        <xdr:cNvSpPr txBox="1"/>
      </xdr:nvSpPr>
      <xdr:spPr>
        <a:xfrm>
          <a:off x="4622800" y="665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257556</xdr:rowOff>
    </xdr:from>
    <xdr:to>
      <xdr:col>3</xdr:col>
      <xdr:colOff>955675</xdr:colOff>
      <xdr:row>35</xdr:row>
      <xdr:rowOff>16256</xdr:rowOff>
    </xdr:to>
    <xdr:sp macro="" textlink="">
      <xdr:nvSpPr>
        <xdr:cNvPr id="134" name="円/楕円 133"/>
        <xdr:cNvSpPr/>
      </xdr:nvSpPr>
      <xdr:spPr bwMode="auto">
        <a:xfrm>
          <a:off x="4254500" y="652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1033</xdr:rowOff>
    </xdr:from>
    <xdr:ext cx="762000" cy="259045"/>
    <xdr:sp macro="" textlink="">
      <xdr:nvSpPr>
        <xdr:cNvPr id="135" name="テキスト ボックス 134"/>
        <xdr:cNvSpPr txBox="1"/>
      </xdr:nvSpPr>
      <xdr:spPr>
        <a:xfrm>
          <a:off x="3924300" y="661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284150</xdr:rowOff>
    </xdr:from>
    <xdr:to>
      <xdr:col>3</xdr:col>
      <xdr:colOff>257175</xdr:colOff>
      <xdr:row>35</xdr:row>
      <xdr:rowOff>42850</xdr:rowOff>
    </xdr:to>
    <xdr:sp macro="" textlink="">
      <xdr:nvSpPr>
        <xdr:cNvPr id="136" name="円/楕円 135"/>
        <xdr:cNvSpPr/>
      </xdr:nvSpPr>
      <xdr:spPr bwMode="auto">
        <a:xfrm>
          <a:off x="3556000" y="655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27627</xdr:rowOff>
    </xdr:from>
    <xdr:ext cx="762000" cy="259045"/>
    <xdr:sp macro="" textlink="">
      <xdr:nvSpPr>
        <xdr:cNvPr id="137" name="テキスト ボックス 136"/>
        <xdr:cNvSpPr txBox="1"/>
      </xdr:nvSpPr>
      <xdr:spPr>
        <a:xfrm>
          <a:off x="3225800" y="66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165278</xdr:rowOff>
    </xdr:from>
    <xdr:to>
      <xdr:col>2</xdr:col>
      <xdr:colOff>692150</xdr:colOff>
      <xdr:row>34</xdr:row>
      <xdr:rowOff>266878</xdr:rowOff>
    </xdr:to>
    <xdr:sp macro="" textlink="">
      <xdr:nvSpPr>
        <xdr:cNvPr id="138" name="円/楕円 137"/>
        <xdr:cNvSpPr/>
      </xdr:nvSpPr>
      <xdr:spPr bwMode="auto">
        <a:xfrm>
          <a:off x="2857500" y="643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251655</xdr:rowOff>
    </xdr:from>
    <xdr:ext cx="762000" cy="259045"/>
    <xdr:sp macro="" textlink="">
      <xdr:nvSpPr>
        <xdr:cNvPr id="139" name="テキスト ボックス 138"/>
        <xdr:cNvSpPr txBox="1"/>
      </xdr:nvSpPr>
      <xdr:spPr>
        <a:xfrm>
          <a:off x="2527300" y="651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茨城県古河市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144,715
141,939
123.58
51,361,972
49,437,635
1,387,946
29,856,631
63,721,538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66929</xdr:rowOff>
    </xdr:from>
    <xdr:to>
      <xdr:col>6</xdr:col>
      <xdr:colOff>511175</xdr:colOff>
      <xdr:row>37</xdr:row>
      <xdr:rowOff>79464</xdr:rowOff>
    </xdr:to>
    <xdr:cxnSp macro="">
      <xdr:nvCxnSpPr>
        <xdr:cNvPr id="61" name="直線コネクタ 60"/>
        <xdr:cNvCxnSpPr/>
      </xdr:nvCxnSpPr>
      <xdr:spPr>
        <a:xfrm>
          <a:off x="3797300" y="6410579"/>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72877</xdr:rowOff>
    </xdr:from>
    <xdr:ext cx="534377" cy="259045"/>
    <xdr:sp macro="" textlink="">
      <xdr:nvSpPr>
        <xdr:cNvPr id="62" name="人件費平均値テキスト"/>
        <xdr:cNvSpPr txBox="1"/>
      </xdr:nvSpPr>
      <xdr:spPr>
        <a:xfrm>
          <a:off x="4686300" y="5902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160503</xdr:rowOff>
    </xdr:from>
    <xdr:to>
      <xdr:col>5</xdr:col>
      <xdr:colOff>358775</xdr:colOff>
      <xdr:row>37</xdr:row>
      <xdr:rowOff>66929</xdr:rowOff>
    </xdr:to>
    <xdr:cxnSp macro="">
      <xdr:nvCxnSpPr>
        <xdr:cNvPr id="64" name="直線コネクタ 63"/>
        <xdr:cNvCxnSpPr/>
      </xdr:nvCxnSpPr>
      <xdr:spPr>
        <a:xfrm>
          <a:off x="2908300" y="6332703"/>
          <a:ext cx="889000" cy="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77394</xdr:rowOff>
    </xdr:from>
    <xdr:to>
      <xdr:col>5</xdr:col>
      <xdr:colOff>409575</xdr:colOff>
      <xdr:row>35</xdr:row>
      <xdr:rowOff>7544</xdr:rowOff>
    </xdr:to>
    <xdr:sp macro="" textlink="">
      <xdr:nvSpPr>
        <xdr:cNvPr id="65" name="フローチャート : 判断 64"/>
        <xdr:cNvSpPr/>
      </xdr:nvSpPr>
      <xdr:spPr>
        <a:xfrm>
          <a:off x="3746500" y="590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24071</xdr:rowOff>
    </xdr:from>
    <xdr:ext cx="534377" cy="259045"/>
    <xdr:sp macro="" textlink="">
      <xdr:nvSpPr>
        <xdr:cNvPr id="66" name="テキスト ボックス 65"/>
        <xdr:cNvSpPr txBox="1"/>
      </xdr:nvSpPr>
      <xdr:spPr>
        <a:xfrm>
          <a:off x="3530111" y="56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128499</xdr:rowOff>
    </xdr:from>
    <xdr:to>
      <xdr:col>4</xdr:col>
      <xdr:colOff>155575</xdr:colOff>
      <xdr:row>36</xdr:row>
      <xdr:rowOff>160503</xdr:rowOff>
    </xdr:to>
    <xdr:cxnSp macro="">
      <xdr:nvCxnSpPr>
        <xdr:cNvPr id="67" name="直線コネクタ 66"/>
        <xdr:cNvCxnSpPr/>
      </xdr:nvCxnSpPr>
      <xdr:spPr>
        <a:xfrm>
          <a:off x="2019300" y="6300699"/>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97549</xdr:rowOff>
    </xdr:from>
    <xdr:to>
      <xdr:col>4</xdr:col>
      <xdr:colOff>206375</xdr:colOff>
      <xdr:row>35</xdr:row>
      <xdr:rowOff>27699</xdr:rowOff>
    </xdr:to>
    <xdr:sp macro="" textlink="">
      <xdr:nvSpPr>
        <xdr:cNvPr id="68" name="フローチャート : 判断 67"/>
        <xdr:cNvSpPr/>
      </xdr:nvSpPr>
      <xdr:spPr>
        <a:xfrm>
          <a:off x="2857500" y="59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44226</xdr:rowOff>
    </xdr:from>
    <xdr:ext cx="534377" cy="259045"/>
    <xdr:sp macro="" textlink="">
      <xdr:nvSpPr>
        <xdr:cNvPr id="69" name="テキスト ボックス 68"/>
        <xdr:cNvSpPr txBox="1"/>
      </xdr:nvSpPr>
      <xdr:spPr>
        <a:xfrm>
          <a:off x="2641111" y="57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84379</xdr:rowOff>
    </xdr:from>
    <xdr:to>
      <xdr:col>2</xdr:col>
      <xdr:colOff>638175</xdr:colOff>
      <xdr:row>36</xdr:row>
      <xdr:rowOff>128499</xdr:rowOff>
    </xdr:to>
    <xdr:cxnSp macro="">
      <xdr:nvCxnSpPr>
        <xdr:cNvPr id="70" name="直線コネクタ 69"/>
        <xdr:cNvCxnSpPr/>
      </xdr:nvCxnSpPr>
      <xdr:spPr>
        <a:xfrm>
          <a:off x="1130300" y="6256579"/>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50381</xdr:rowOff>
    </xdr:from>
    <xdr:to>
      <xdr:col>3</xdr:col>
      <xdr:colOff>3175</xdr:colOff>
      <xdr:row>34</xdr:row>
      <xdr:rowOff>151981</xdr:rowOff>
    </xdr:to>
    <xdr:sp macro="" textlink="">
      <xdr:nvSpPr>
        <xdr:cNvPr id="71" name="フローチャート : 判断 70"/>
        <xdr:cNvSpPr/>
      </xdr:nvSpPr>
      <xdr:spPr>
        <a:xfrm>
          <a:off x="1968500" y="587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168508</xdr:rowOff>
    </xdr:from>
    <xdr:ext cx="534377" cy="259045"/>
    <xdr:sp macro="" textlink="">
      <xdr:nvSpPr>
        <xdr:cNvPr id="72" name="テキスト ボックス 71"/>
        <xdr:cNvSpPr txBox="1"/>
      </xdr:nvSpPr>
      <xdr:spPr>
        <a:xfrm>
          <a:off x="1752111" y="5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115037</xdr:rowOff>
    </xdr:from>
    <xdr:to>
      <xdr:col>1</xdr:col>
      <xdr:colOff>485775</xdr:colOff>
      <xdr:row>34</xdr:row>
      <xdr:rowOff>45187</xdr:rowOff>
    </xdr:to>
    <xdr:sp macro="" textlink="">
      <xdr:nvSpPr>
        <xdr:cNvPr id="73" name="フローチャート : 判断 72"/>
        <xdr:cNvSpPr/>
      </xdr:nvSpPr>
      <xdr:spPr>
        <a:xfrm>
          <a:off x="1079500" y="577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61714</xdr:rowOff>
    </xdr:from>
    <xdr:ext cx="534377" cy="259045"/>
    <xdr:sp macro="" textlink="">
      <xdr:nvSpPr>
        <xdr:cNvPr id="74" name="テキスト ボックス 73"/>
        <xdr:cNvSpPr txBox="1"/>
      </xdr:nvSpPr>
      <xdr:spPr>
        <a:xfrm>
          <a:off x="863111" y="554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28664</xdr:rowOff>
    </xdr:from>
    <xdr:to>
      <xdr:col>6</xdr:col>
      <xdr:colOff>561975</xdr:colOff>
      <xdr:row>37</xdr:row>
      <xdr:rowOff>130264</xdr:rowOff>
    </xdr:to>
    <xdr:sp macro="" textlink="">
      <xdr:nvSpPr>
        <xdr:cNvPr id="80" name="円/楕円 79"/>
        <xdr:cNvSpPr/>
      </xdr:nvSpPr>
      <xdr:spPr>
        <a:xfrm>
          <a:off x="4584700" y="63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7091</xdr:rowOff>
    </xdr:from>
    <xdr:ext cx="534377" cy="259045"/>
    <xdr:sp macro="" textlink="">
      <xdr:nvSpPr>
        <xdr:cNvPr id="81" name="人件費該当値テキスト"/>
        <xdr:cNvSpPr txBox="1"/>
      </xdr:nvSpPr>
      <xdr:spPr>
        <a:xfrm>
          <a:off x="4686300" y="63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48,081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16129</xdr:rowOff>
    </xdr:from>
    <xdr:to>
      <xdr:col>5</xdr:col>
      <xdr:colOff>409575</xdr:colOff>
      <xdr:row>37</xdr:row>
      <xdr:rowOff>117729</xdr:rowOff>
    </xdr:to>
    <xdr:sp macro="" textlink="">
      <xdr:nvSpPr>
        <xdr:cNvPr id="82" name="円/楕円 81"/>
        <xdr:cNvSpPr/>
      </xdr:nvSpPr>
      <xdr:spPr>
        <a:xfrm>
          <a:off x="3746500" y="63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108856</xdr:rowOff>
    </xdr:from>
    <xdr:ext cx="534377" cy="259045"/>
    <xdr:sp macro="" textlink="">
      <xdr:nvSpPr>
        <xdr:cNvPr id="83" name="テキスト ボックス 82"/>
        <xdr:cNvSpPr txBox="1"/>
      </xdr:nvSpPr>
      <xdr:spPr>
        <a:xfrm>
          <a:off x="3530111" y="64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109703</xdr:rowOff>
    </xdr:from>
    <xdr:to>
      <xdr:col>4</xdr:col>
      <xdr:colOff>206375</xdr:colOff>
      <xdr:row>37</xdr:row>
      <xdr:rowOff>39853</xdr:rowOff>
    </xdr:to>
    <xdr:sp macro="" textlink="">
      <xdr:nvSpPr>
        <xdr:cNvPr id="84" name="円/楕円 83"/>
        <xdr:cNvSpPr/>
      </xdr:nvSpPr>
      <xdr:spPr>
        <a:xfrm>
          <a:off x="2857500" y="628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30980</xdr:rowOff>
    </xdr:from>
    <xdr:ext cx="534377" cy="259045"/>
    <xdr:sp macro="" textlink="">
      <xdr:nvSpPr>
        <xdr:cNvPr id="85" name="テキスト ボックス 84"/>
        <xdr:cNvSpPr txBox="1"/>
      </xdr:nvSpPr>
      <xdr:spPr>
        <a:xfrm>
          <a:off x="2641111" y="637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77699</xdr:rowOff>
    </xdr:from>
    <xdr:to>
      <xdr:col>3</xdr:col>
      <xdr:colOff>3175</xdr:colOff>
      <xdr:row>37</xdr:row>
      <xdr:rowOff>7849</xdr:rowOff>
    </xdr:to>
    <xdr:sp macro="" textlink="">
      <xdr:nvSpPr>
        <xdr:cNvPr id="86" name="円/楕円 85"/>
        <xdr:cNvSpPr/>
      </xdr:nvSpPr>
      <xdr:spPr>
        <a:xfrm>
          <a:off x="1968500" y="62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170426</xdr:rowOff>
    </xdr:from>
    <xdr:ext cx="534377" cy="259045"/>
    <xdr:sp macro="" textlink="">
      <xdr:nvSpPr>
        <xdr:cNvPr id="87" name="テキスト ボックス 86"/>
        <xdr:cNvSpPr txBox="1"/>
      </xdr:nvSpPr>
      <xdr:spPr>
        <a:xfrm>
          <a:off x="1752111" y="63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33579</xdr:rowOff>
    </xdr:from>
    <xdr:to>
      <xdr:col>1</xdr:col>
      <xdr:colOff>485775</xdr:colOff>
      <xdr:row>36</xdr:row>
      <xdr:rowOff>135179</xdr:rowOff>
    </xdr:to>
    <xdr:sp macro="" textlink="">
      <xdr:nvSpPr>
        <xdr:cNvPr id="88" name="円/楕円 87"/>
        <xdr:cNvSpPr/>
      </xdr:nvSpPr>
      <xdr:spPr>
        <a:xfrm>
          <a:off x="10795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126306</xdr:rowOff>
    </xdr:from>
    <xdr:ext cx="534377" cy="259045"/>
    <xdr:sp macro="" textlink="">
      <xdr:nvSpPr>
        <xdr:cNvPr id="89" name="テキスト ボックス 88"/>
        <xdr:cNvSpPr txBox="1"/>
      </xdr:nvSpPr>
      <xdr:spPr>
        <a:xfrm>
          <a:off x="863111" y="629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1560</xdr:rowOff>
    </xdr:from>
    <xdr:to>
      <xdr:col>6</xdr:col>
      <xdr:colOff>511175</xdr:colOff>
      <xdr:row>57</xdr:row>
      <xdr:rowOff>62792</xdr:rowOff>
    </xdr:to>
    <xdr:cxnSp macro="">
      <xdr:nvCxnSpPr>
        <xdr:cNvPr id="121" name="直線コネクタ 120"/>
        <xdr:cNvCxnSpPr/>
      </xdr:nvCxnSpPr>
      <xdr:spPr>
        <a:xfrm flipV="1">
          <a:off x="3797300" y="9774210"/>
          <a:ext cx="8382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20239</xdr:rowOff>
    </xdr:from>
    <xdr:ext cx="534377" cy="259045"/>
    <xdr:sp macro="" textlink="">
      <xdr:nvSpPr>
        <xdr:cNvPr id="122" name="物件費平均値テキスト"/>
        <xdr:cNvSpPr txBox="1"/>
      </xdr:nvSpPr>
      <xdr:spPr>
        <a:xfrm>
          <a:off x="4686300" y="92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62792</xdr:rowOff>
    </xdr:from>
    <xdr:to>
      <xdr:col>5</xdr:col>
      <xdr:colOff>358775</xdr:colOff>
      <xdr:row>58</xdr:row>
      <xdr:rowOff>7471</xdr:rowOff>
    </xdr:to>
    <xdr:cxnSp macro="">
      <xdr:nvCxnSpPr>
        <xdr:cNvPr id="124" name="直線コネクタ 123"/>
        <xdr:cNvCxnSpPr/>
      </xdr:nvCxnSpPr>
      <xdr:spPr>
        <a:xfrm flipV="1">
          <a:off x="2908300" y="9835442"/>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88475</xdr:rowOff>
    </xdr:from>
    <xdr:to>
      <xdr:col>5</xdr:col>
      <xdr:colOff>409575</xdr:colOff>
      <xdr:row>55</xdr:row>
      <xdr:rowOff>18625</xdr:rowOff>
    </xdr:to>
    <xdr:sp macro="" textlink="">
      <xdr:nvSpPr>
        <xdr:cNvPr id="125" name="フローチャート : 判断 124"/>
        <xdr:cNvSpPr/>
      </xdr:nvSpPr>
      <xdr:spPr>
        <a:xfrm>
          <a:off x="3746500" y="934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35152</xdr:rowOff>
    </xdr:from>
    <xdr:ext cx="534377" cy="259045"/>
    <xdr:sp macro="" textlink="">
      <xdr:nvSpPr>
        <xdr:cNvPr id="126" name="テキスト ボックス 125"/>
        <xdr:cNvSpPr txBox="1"/>
      </xdr:nvSpPr>
      <xdr:spPr>
        <a:xfrm>
          <a:off x="3530111" y="912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158707</xdr:rowOff>
    </xdr:from>
    <xdr:to>
      <xdr:col>4</xdr:col>
      <xdr:colOff>155575</xdr:colOff>
      <xdr:row>58</xdr:row>
      <xdr:rowOff>7471</xdr:rowOff>
    </xdr:to>
    <xdr:cxnSp macro="">
      <xdr:nvCxnSpPr>
        <xdr:cNvPr id="127" name="直線コネクタ 126"/>
        <xdr:cNvCxnSpPr/>
      </xdr:nvCxnSpPr>
      <xdr:spPr>
        <a:xfrm>
          <a:off x="2019300" y="9931357"/>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1248</xdr:rowOff>
    </xdr:from>
    <xdr:to>
      <xdr:col>4</xdr:col>
      <xdr:colOff>206375</xdr:colOff>
      <xdr:row>55</xdr:row>
      <xdr:rowOff>102848</xdr:rowOff>
    </xdr:to>
    <xdr:sp macro="" textlink="">
      <xdr:nvSpPr>
        <xdr:cNvPr id="128" name="フローチャート : 判断 127"/>
        <xdr:cNvSpPr/>
      </xdr:nvSpPr>
      <xdr:spPr>
        <a:xfrm>
          <a:off x="2857500" y="94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119375</xdr:rowOff>
    </xdr:from>
    <xdr:ext cx="534377" cy="259045"/>
    <xdr:sp macro="" textlink="">
      <xdr:nvSpPr>
        <xdr:cNvPr id="129" name="テキスト ボックス 128"/>
        <xdr:cNvSpPr txBox="1"/>
      </xdr:nvSpPr>
      <xdr:spPr>
        <a:xfrm>
          <a:off x="2641111" y="920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103810</xdr:rowOff>
    </xdr:from>
    <xdr:to>
      <xdr:col>2</xdr:col>
      <xdr:colOff>638175</xdr:colOff>
      <xdr:row>57</xdr:row>
      <xdr:rowOff>158707</xdr:rowOff>
    </xdr:to>
    <xdr:cxnSp macro="">
      <xdr:nvCxnSpPr>
        <xdr:cNvPr id="130" name="直線コネクタ 129"/>
        <xdr:cNvCxnSpPr/>
      </xdr:nvCxnSpPr>
      <xdr:spPr>
        <a:xfrm>
          <a:off x="1130300" y="9876460"/>
          <a:ext cx="889000" cy="5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157742</xdr:rowOff>
    </xdr:from>
    <xdr:to>
      <xdr:col>3</xdr:col>
      <xdr:colOff>3175</xdr:colOff>
      <xdr:row>55</xdr:row>
      <xdr:rowOff>87892</xdr:rowOff>
    </xdr:to>
    <xdr:sp macro="" textlink="">
      <xdr:nvSpPr>
        <xdr:cNvPr id="131" name="フローチャート : 判断 130"/>
        <xdr:cNvSpPr/>
      </xdr:nvSpPr>
      <xdr:spPr>
        <a:xfrm>
          <a:off x="1968500" y="941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104419</xdr:rowOff>
    </xdr:from>
    <xdr:ext cx="534377" cy="259045"/>
    <xdr:sp macro="" textlink="">
      <xdr:nvSpPr>
        <xdr:cNvPr id="132" name="テキスト ボックス 131"/>
        <xdr:cNvSpPr txBox="1"/>
      </xdr:nvSpPr>
      <xdr:spPr>
        <a:xfrm>
          <a:off x="1752111" y="919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139454</xdr:rowOff>
    </xdr:from>
    <xdr:to>
      <xdr:col>1</xdr:col>
      <xdr:colOff>485775</xdr:colOff>
      <xdr:row>55</xdr:row>
      <xdr:rowOff>69604</xdr:rowOff>
    </xdr:to>
    <xdr:sp macro="" textlink="">
      <xdr:nvSpPr>
        <xdr:cNvPr id="133" name="フローチャート : 判断 132"/>
        <xdr:cNvSpPr/>
      </xdr:nvSpPr>
      <xdr:spPr>
        <a:xfrm>
          <a:off x="1079500" y="939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86131</xdr:rowOff>
    </xdr:from>
    <xdr:ext cx="534377" cy="259045"/>
    <xdr:sp macro="" textlink="">
      <xdr:nvSpPr>
        <xdr:cNvPr id="134" name="テキスト ボックス 133"/>
        <xdr:cNvSpPr txBox="1"/>
      </xdr:nvSpPr>
      <xdr:spPr>
        <a:xfrm>
          <a:off x="863111" y="917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122210</xdr:rowOff>
    </xdr:from>
    <xdr:to>
      <xdr:col>6</xdr:col>
      <xdr:colOff>561975</xdr:colOff>
      <xdr:row>57</xdr:row>
      <xdr:rowOff>52360</xdr:rowOff>
    </xdr:to>
    <xdr:sp macro="" textlink="">
      <xdr:nvSpPr>
        <xdr:cNvPr id="140" name="円/楕円 139"/>
        <xdr:cNvSpPr/>
      </xdr:nvSpPr>
      <xdr:spPr>
        <a:xfrm>
          <a:off x="4584700" y="972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100637</xdr:rowOff>
    </xdr:from>
    <xdr:ext cx="534377" cy="259045"/>
    <xdr:sp macro="" textlink="">
      <xdr:nvSpPr>
        <xdr:cNvPr id="141" name="物件費該当値テキスト"/>
        <xdr:cNvSpPr txBox="1"/>
      </xdr:nvSpPr>
      <xdr:spPr>
        <a:xfrm>
          <a:off x="4686300" y="970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11992</xdr:rowOff>
    </xdr:from>
    <xdr:to>
      <xdr:col>5</xdr:col>
      <xdr:colOff>409575</xdr:colOff>
      <xdr:row>57</xdr:row>
      <xdr:rowOff>113592</xdr:rowOff>
    </xdr:to>
    <xdr:sp macro="" textlink="">
      <xdr:nvSpPr>
        <xdr:cNvPr id="142" name="円/楕円 141"/>
        <xdr:cNvSpPr/>
      </xdr:nvSpPr>
      <xdr:spPr>
        <a:xfrm>
          <a:off x="3746500" y="97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104719</xdr:rowOff>
    </xdr:from>
    <xdr:ext cx="534377" cy="259045"/>
    <xdr:sp macro="" textlink="">
      <xdr:nvSpPr>
        <xdr:cNvPr id="143" name="テキスト ボックス 142"/>
        <xdr:cNvSpPr txBox="1"/>
      </xdr:nvSpPr>
      <xdr:spPr>
        <a:xfrm>
          <a:off x="3530111" y="98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128121</xdr:rowOff>
    </xdr:from>
    <xdr:to>
      <xdr:col>4</xdr:col>
      <xdr:colOff>206375</xdr:colOff>
      <xdr:row>58</xdr:row>
      <xdr:rowOff>58271</xdr:rowOff>
    </xdr:to>
    <xdr:sp macro="" textlink="">
      <xdr:nvSpPr>
        <xdr:cNvPr id="144" name="円/楕円 143"/>
        <xdr:cNvSpPr/>
      </xdr:nvSpPr>
      <xdr:spPr>
        <a:xfrm>
          <a:off x="2857500" y="99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49398</xdr:rowOff>
    </xdr:from>
    <xdr:ext cx="534377" cy="259045"/>
    <xdr:sp macro="" textlink="">
      <xdr:nvSpPr>
        <xdr:cNvPr id="145" name="テキスト ボックス 144"/>
        <xdr:cNvSpPr txBox="1"/>
      </xdr:nvSpPr>
      <xdr:spPr>
        <a:xfrm>
          <a:off x="2641111" y="999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107907</xdr:rowOff>
    </xdr:from>
    <xdr:to>
      <xdr:col>3</xdr:col>
      <xdr:colOff>3175</xdr:colOff>
      <xdr:row>58</xdr:row>
      <xdr:rowOff>38057</xdr:rowOff>
    </xdr:to>
    <xdr:sp macro="" textlink="">
      <xdr:nvSpPr>
        <xdr:cNvPr id="146" name="円/楕円 145"/>
        <xdr:cNvSpPr/>
      </xdr:nvSpPr>
      <xdr:spPr>
        <a:xfrm>
          <a:off x="1968500" y="98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29184</xdr:rowOff>
    </xdr:from>
    <xdr:ext cx="534377" cy="259045"/>
    <xdr:sp macro="" textlink="">
      <xdr:nvSpPr>
        <xdr:cNvPr id="147" name="テキスト ボックス 146"/>
        <xdr:cNvSpPr txBox="1"/>
      </xdr:nvSpPr>
      <xdr:spPr>
        <a:xfrm>
          <a:off x="1752111" y="997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53010</xdr:rowOff>
    </xdr:from>
    <xdr:to>
      <xdr:col>1</xdr:col>
      <xdr:colOff>485775</xdr:colOff>
      <xdr:row>57</xdr:row>
      <xdr:rowOff>154610</xdr:rowOff>
    </xdr:to>
    <xdr:sp macro="" textlink="">
      <xdr:nvSpPr>
        <xdr:cNvPr id="148" name="円/楕円 147"/>
        <xdr:cNvSpPr/>
      </xdr:nvSpPr>
      <xdr:spPr>
        <a:xfrm>
          <a:off x="1079500" y="98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145737</xdr:rowOff>
    </xdr:from>
    <xdr:ext cx="534377" cy="259045"/>
    <xdr:sp macro="" textlink="">
      <xdr:nvSpPr>
        <xdr:cNvPr id="149" name="テキスト ボックス 148"/>
        <xdr:cNvSpPr txBox="1"/>
      </xdr:nvSpPr>
      <xdr:spPr>
        <a:xfrm>
          <a:off x="863111" y="99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82387</xdr:rowOff>
    </xdr:from>
    <xdr:to>
      <xdr:col>6</xdr:col>
      <xdr:colOff>511175</xdr:colOff>
      <xdr:row>76</xdr:row>
      <xdr:rowOff>152110</xdr:rowOff>
    </xdr:to>
    <xdr:cxnSp macro="">
      <xdr:nvCxnSpPr>
        <xdr:cNvPr id="180" name="直線コネクタ 179"/>
        <xdr:cNvCxnSpPr/>
      </xdr:nvCxnSpPr>
      <xdr:spPr>
        <a:xfrm flipV="1">
          <a:off x="3797300" y="13112587"/>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152110</xdr:rowOff>
    </xdr:from>
    <xdr:to>
      <xdr:col>5</xdr:col>
      <xdr:colOff>358775</xdr:colOff>
      <xdr:row>77</xdr:row>
      <xdr:rowOff>30624</xdr:rowOff>
    </xdr:to>
    <xdr:cxnSp macro="">
      <xdr:nvCxnSpPr>
        <xdr:cNvPr id="183" name="直線コネクタ 182"/>
        <xdr:cNvCxnSpPr/>
      </xdr:nvCxnSpPr>
      <xdr:spPr>
        <a:xfrm flipV="1">
          <a:off x="2908300" y="13182310"/>
          <a:ext cx="889000" cy="4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142294</xdr:rowOff>
    </xdr:from>
    <xdr:to>
      <xdr:col>5</xdr:col>
      <xdr:colOff>409575</xdr:colOff>
      <xdr:row>76</xdr:row>
      <xdr:rowOff>72445</xdr:rowOff>
    </xdr:to>
    <xdr:sp macro="" textlink="">
      <xdr:nvSpPr>
        <xdr:cNvPr id="184" name="フローチャート : 判断 183"/>
        <xdr:cNvSpPr/>
      </xdr:nvSpPr>
      <xdr:spPr>
        <a:xfrm>
          <a:off x="3746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88971</xdr:rowOff>
    </xdr:from>
    <xdr:ext cx="469744" cy="259045"/>
    <xdr:sp macro="" textlink="">
      <xdr:nvSpPr>
        <xdr:cNvPr id="185" name="テキスト ボックス 184"/>
        <xdr:cNvSpPr txBox="1"/>
      </xdr:nvSpPr>
      <xdr:spPr>
        <a:xfrm>
          <a:off x="3562427" y="127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110635</xdr:rowOff>
    </xdr:from>
    <xdr:to>
      <xdr:col>4</xdr:col>
      <xdr:colOff>155575</xdr:colOff>
      <xdr:row>77</xdr:row>
      <xdr:rowOff>30624</xdr:rowOff>
    </xdr:to>
    <xdr:cxnSp macro="">
      <xdr:nvCxnSpPr>
        <xdr:cNvPr id="186" name="直線コネクタ 185"/>
        <xdr:cNvCxnSpPr/>
      </xdr:nvCxnSpPr>
      <xdr:spPr>
        <a:xfrm>
          <a:off x="2019300" y="1314083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103432</xdr:rowOff>
    </xdr:from>
    <xdr:to>
      <xdr:col>4</xdr:col>
      <xdr:colOff>206375</xdr:colOff>
      <xdr:row>76</xdr:row>
      <xdr:rowOff>33582</xdr:rowOff>
    </xdr:to>
    <xdr:sp macro="" textlink="">
      <xdr:nvSpPr>
        <xdr:cNvPr id="187" name="フローチャート : 判断 186"/>
        <xdr:cNvSpPr/>
      </xdr:nvSpPr>
      <xdr:spPr>
        <a:xfrm>
          <a:off x="2857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50109</xdr:rowOff>
    </xdr:from>
    <xdr:ext cx="469744" cy="259045"/>
    <xdr:sp macro="" textlink="">
      <xdr:nvSpPr>
        <xdr:cNvPr id="188" name="テキスト ボックス 187"/>
        <xdr:cNvSpPr txBox="1"/>
      </xdr:nvSpPr>
      <xdr:spPr>
        <a:xfrm>
          <a:off x="2673427" y="1273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109818</xdr:rowOff>
    </xdr:from>
    <xdr:to>
      <xdr:col>2</xdr:col>
      <xdr:colOff>638175</xdr:colOff>
      <xdr:row>76</xdr:row>
      <xdr:rowOff>110635</xdr:rowOff>
    </xdr:to>
    <xdr:cxnSp macro="">
      <xdr:nvCxnSpPr>
        <xdr:cNvPr id="189" name="直線コネクタ 188"/>
        <xdr:cNvCxnSpPr/>
      </xdr:nvCxnSpPr>
      <xdr:spPr>
        <a:xfrm>
          <a:off x="1130300" y="13140018"/>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161399</xdr:rowOff>
    </xdr:from>
    <xdr:to>
      <xdr:col>3</xdr:col>
      <xdr:colOff>3175</xdr:colOff>
      <xdr:row>76</xdr:row>
      <xdr:rowOff>91549</xdr:rowOff>
    </xdr:to>
    <xdr:sp macro="" textlink="">
      <xdr:nvSpPr>
        <xdr:cNvPr id="190" name="フローチャート : 判断 189"/>
        <xdr:cNvSpPr/>
      </xdr:nvSpPr>
      <xdr:spPr>
        <a:xfrm>
          <a:off x="1968500" y="1302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108076</xdr:rowOff>
    </xdr:from>
    <xdr:ext cx="469744" cy="259045"/>
    <xdr:sp macro="" textlink="">
      <xdr:nvSpPr>
        <xdr:cNvPr id="191" name="テキスト ボックス 190"/>
        <xdr:cNvSpPr txBox="1"/>
      </xdr:nvSpPr>
      <xdr:spPr>
        <a:xfrm>
          <a:off x="1784427" y="1279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6441</xdr:rowOff>
    </xdr:from>
    <xdr:to>
      <xdr:col>1</xdr:col>
      <xdr:colOff>485775</xdr:colOff>
      <xdr:row>76</xdr:row>
      <xdr:rowOff>108041</xdr:rowOff>
    </xdr:to>
    <xdr:sp macro="" textlink="">
      <xdr:nvSpPr>
        <xdr:cNvPr id="192" name="フローチャート : 判断 191"/>
        <xdr:cNvSpPr/>
      </xdr:nvSpPr>
      <xdr:spPr>
        <a:xfrm>
          <a:off x="1079500" y="1303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124568</xdr:rowOff>
    </xdr:from>
    <xdr:ext cx="469744" cy="259045"/>
    <xdr:sp macro="" textlink="">
      <xdr:nvSpPr>
        <xdr:cNvPr id="193" name="テキスト ボックス 192"/>
        <xdr:cNvSpPr txBox="1"/>
      </xdr:nvSpPr>
      <xdr:spPr>
        <a:xfrm>
          <a:off x="895427" y="1281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31587</xdr:rowOff>
    </xdr:from>
    <xdr:to>
      <xdr:col>6</xdr:col>
      <xdr:colOff>561975</xdr:colOff>
      <xdr:row>76</xdr:row>
      <xdr:rowOff>133187</xdr:rowOff>
    </xdr:to>
    <xdr:sp macro="" textlink="">
      <xdr:nvSpPr>
        <xdr:cNvPr id="199" name="円/楕円 198"/>
        <xdr:cNvSpPr/>
      </xdr:nvSpPr>
      <xdr:spPr>
        <a:xfrm>
          <a:off x="4584700" y="130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10014</xdr:rowOff>
    </xdr:from>
    <xdr:ext cx="469744" cy="259045"/>
    <xdr:sp macro="" textlink="">
      <xdr:nvSpPr>
        <xdr:cNvPr id="200" name="維持補修費該当値テキスト"/>
        <xdr:cNvSpPr txBox="1"/>
      </xdr:nvSpPr>
      <xdr:spPr>
        <a:xfrm>
          <a:off x="4686300" y="1304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101310</xdr:rowOff>
    </xdr:from>
    <xdr:to>
      <xdr:col>5</xdr:col>
      <xdr:colOff>409575</xdr:colOff>
      <xdr:row>77</xdr:row>
      <xdr:rowOff>31460</xdr:rowOff>
    </xdr:to>
    <xdr:sp macro="" textlink="">
      <xdr:nvSpPr>
        <xdr:cNvPr id="201" name="円/楕円 200"/>
        <xdr:cNvSpPr/>
      </xdr:nvSpPr>
      <xdr:spPr>
        <a:xfrm>
          <a:off x="3746500" y="131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22587</xdr:rowOff>
    </xdr:from>
    <xdr:ext cx="469744" cy="259045"/>
    <xdr:sp macro="" textlink="">
      <xdr:nvSpPr>
        <xdr:cNvPr id="202" name="テキスト ボックス 201"/>
        <xdr:cNvSpPr txBox="1"/>
      </xdr:nvSpPr>
      <xdr:spPr>
        <a:xfrm>
          <a:off x="3562427" y="132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151274</xdr:rowOff>
    </xdr:from>
    <xdr:to>
      <xdr:col>4</xdr:col>
      <xdr:colOff>206375</xdr:colOff>
      <xdr:row>77</xdr:row>
      <xdr:rowOff>81424</xdr:rowOff>
    </xdr:to>
    <xdr:sp macro="" textlink="">
      <xdr:nvSpPr>
        <xdr:cNvPr id="203" name="円/楕円 202"/>
        <xdr:cNvSpPr/>
      </xdr:nvSpPr>
      <xdr:spPr>
        <a:xfrm>
          <a:off x="2857500" y="131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72551</xdr:rowOff>
    </xdr:from>
    <xdr:ext cx="469744" cy="259045"/>
    <xdr:sp macro="" textlink="">
      <xdr:nvSpPr>
        <xdr:cNvPr id="204" name="テキスト ボックス 203"/>
        <xdr:cNvSpPr txBox="1"/>
      </xdr:nvSpPr>
      <xdr:spPr>
        <a:xfrm>
          <a:off x="2673427" y="1327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59835</xdr:rowOff>
    </xdr:from>
    <xdr:to>
      <xdr:col>3</xdr:col>
      <xdr:colOff>3175</xdr:colOff>
      <xdr:row>76</xdr:row>
      <xdr:rowOff>161435</xdr:rowOff>
    </xdr:to>
    <xdr:sp macro="" textlink="">
      <xdr:nvSpPr>
        <xdr:cNvPr id="205" name="円/楕円 204"/>
        <xdr:cNvSpPr/>
      </xdr:nvSpPr>
      <xdr:spPr>
        <a:xfrm>
          <a:off x="1968500" y="130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152562</xdr:rowOff>
    </xdr:from>
    <xdr:ext cx="469744" cy="259045"/>
    <xdr:sp macro="" textlink="">
      <xdr:nvSpPr>
        <xdr:cNvPr id="206" name="テキスト ボックス 205"/>
        <xdr:cNvSpPr txBox="1"/>
      </xdr:nvSpPr>
      <xdr:spPr>
        <a:xfrm>
          <a:off x="1784427" y="131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59018</xdr:rowOff>
    </xdr:from>
    <xdr:to>
      <xdr:col>1</xdr:col>
      <xdr:colOff>485775</xdr:colOff>
      <xdr:row>76</xdr:row>
      <xdr:rowOff>160618</xdr:rowOff>
    </xdr:to>
    <xdr:sp macro="" textlink="">
      <xdr:nvSpPr>
        <xdr:cNvPr id="207" name="円/楕円 206"/>
        <xdr:cNvSpPr/>
      </xdr:nvSpPr>
      <xdr:spPr>
        <a:xfrm>
          <a:off x="1079500" y="130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151745</xdr:rowOff>
    </xdr:from>
    <xdr:ext cx="469744" cy="259045"/>
    <xdr:sp macro="" textlink="">
      <xdr:nvSpPr>
        <xdr:cNvPr id="208" name="テキスト ボックス 207"/>
        <xdr:cNvSpPr txBox="1"/>
      </xdr:nvSpPr>
      <xdr:spPr>
        <a:xfrm>
          <a:off x="895427" y="1318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68218</xdr:rowOff>
    </xdr:from>
    <xdr:to>
      <xdr:col>6</xdr:col>
      <xdr:colOff>511175</xdr:colOff>
      <xdr:row>96</xdr:row>
      <xdr:rowOff>121024</xdr:rowOff>
    </xdr:to>
    <xdr:cxnSp macro="">
      <xdr:nvCxnSpPr>
        <xdr:cNvPr id="236" name="直線コネクタ 235"/>
        <xdr:cNvCxnSpPr/>
      </xdr:nvCxnSpPr>
      <xdr:spPr>
        <a:xfrm flipV="1">
          <a:off x="3797300" y="16355968"/>
          <a:ext cx="838200" cy="2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13995</xdr:rowOff>
    </xdr:from>
    <xdr:ext cx="534377" cy="259045"/>
    <xdr:sp macro="" textlink="">
      <xdr:nvSpPr>
        <xdr:cNvPr id="237" name="扶助費平均値テキスト"/>
        <xdr:cNvSpPr txBox="1"/>
      </xdr:nvSpPr>
      <xdr:spPr>
        <a:xfrm>
          <a:off x="4686300" y="16473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121024</xdr:rowOff>
    </xdr:from>
    <xdr:to>
      <xdr:col>5</xdr:col>
      <xdr:colOff>358775</xdr:colOff>
      <xdr:row>97</xdr:row>
      <xdr:rowOff>65154</xdr:rowOff>
    </xdr:to>
    <xdr:cxnSp macro="">
      <xdr:nvCxnSpPr>
        <xdr:cNvPr id="239" name="直線コネクタ 238"/>
        <xdr:cNvCxnSpPr/>
      </xdr:nvCxnSpPr>
      <xdr:spPr>
        <a:xfrm flipV="1">
          <a:off x="2908300" y="16580224"/>
          <a:ext cx="889000" cy="11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6238</xdr:rowOff>
    </xdr:from>
    <xdr:to>
      <xdr:col>5</xdr:col>
      <xdr:colOff>409575</xdr:colOff>
      <xdr:row>97</xdr:row>
      <xdr:rowOff>107838</xdr:rowOff>
    </xdr:to>
    <xdr:sp macro="" textlink="">
      <xdr:nvSpPr>
        <xdr:cNvPr id="240" name="フローチャート : 判断 239"/>
        <xdr:cNvSpPr/>
      </xdr:nvSpPr>
      <xdr:spPr>
        <a:xfrm>
          <a:off x="3746500" y="166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98965</xdr:rowOff>
    </xdr:from>
    <xdr:ext cx="534377" cy="259045"/>
    <xdr:sp macro="" textlink="">
      <xdr:nvSpPr>
        <xdr:cNvPr id="241" name="テキスト ボックス 240"/>
        <xdr:cNvSpPr txBox="1"/>
      </xdr:nvSpPr>
      <xdr:spPr>
        <a:xfrm>
          <a:off x="3530111" y="1672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65154</xdr:rowOff>
    </xdr:from>
    <xdr:to>
      <xdr:col>4</xdr:col>
      <xdr:colOff>155575</xdr:colOff>
      <xdr:row>97</xdr:row>
      <xdr:rowOff>100312</xdr:rowOff>
    </xdr:to>
    <xdr:cxnSp macro="">
      <xdr:nvCxnSpPr>
        <xdr:cNvPr id="242" name="直線コネクタ 241"/>
        <xdr:cNvCxnSpPr/>
      </xdr:nvCxnSpPr>
      <xdr:spPr>
        <a:xfrm flipV="1">
          <a:off x="2019300" y="16695804"/>
          <a:ext cx="889000" cy="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120287</xdr:rowOff>
    </xdr:from>
    <xdr:to>
      <xdr:col>4</xdr:col>
      <xdr:colOff>206375</xdr:colOff>
      <xdr:row>98</xdr:row>
      <xdr:rowOff>50437</xdr:rowOff>
    </xdr:to>
    <xdr:sp macro="" textlink="">
      <xdr:nvSpPr>
        <xdr:cNvPr id="243" name="フローチャート : 判断 242"/>
        <xdr:cNvSpPr/>
      </xdr:nvSpPr>
      <xdr:spPr>
        <a:xfrm>
          <a:off x="2857500" y="1675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41564</xdr:rowOff>
    </xdr:from>
    <xdr:ext cx="534377" cy="259045"/>
    <xdr:sp macro="" textlink="">
      <xdr:nvSpPr>
        <xdr:cNvPr id="244" name="テキスト ボックス 243"/>
        <xdr:cNvSpPr txBox="1"/>
      </xdr:nvSpPr>
      <xdr:spPr>
        <a:xfrm>
          <a:off x="2641111" y="1684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100312</xdr:rowOff>
    </xdr:from>
    <xdr:to>
      <xdr:col>2</xdr:col>
      <xdr:colOff>638175</xdr:colOff>
      <xdr:row>97</xdr:row>
      <xdr:rowOff>105958</xdr:rowOff>
    </xdr:to>
    <xdr:cxnSp macro="">
      <xdr:nvCxnSpPr>
        <xdr:cNvPr id="245" name="直線コネクタ 244"/>
        <xdr:cNvCxnSpPr/>
      </xdr:nvCxnSpPr>
      <xdr:spPr>
        <a:xfrm flipV="1">
          <a:off x="1130300" y="16730962"/>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147856</xdr:rowOff>
    </xdr:from>
    <xdr:to>
      <xdr:col>3</xdr:col>
      <xdr:colOff>3175</xdr:colOff>
      <xdr:row>98</xdr:row>
      <xdr:rowOff>78006</xdr:rowOff>
    </xdr:to>
    <xdr:sp macro="" textlink="">
      <xdr:nvSpPr>
        <xdr:cNvPr id="246" name="フローチャート : 判断 245"/>
        <xdr:cNvSpPr/>
      </xdr:nvSpPr>
      <xdr:spPr>
        <a:xfrm>
          <a:off x="1968500" y="1677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69133</xdr:rowOff>
    </xdr:from>
    <xdr:ext cx="534377" cy="259045"/>
    <xdr:sp macro="" textlink="">
      <xdr:nvSpPr>
        <xdr:cNvPr id="247" name="テキスト ボックス 246"/>
        <xdr:cNvSpPr txBox="1"/>
      </xdr:nvSpPr>
      <xdr:spPr>
        <a:xfrm>
          <a:off x="1752111" y="1687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154989</xdr:rowOff>
    </xdr:from>
    <xdr:to>
      <xdr:col>1</xdr:col>
      <xdr:colOff>485775</xdr:colOff>
      <xdr:row>98</xdr:row>
      <xdr:rowOff>85139</xdr:rowOff>
    </xdr:to>
    <xdr:sp macro="" textlink="">
      <xdr:nvSpPr>
        <xdr:cNvPr id="248" name="フローチャート : 判断 247"/>
        <xdr:cNvSpPr/>
      </xdr:nvSpPr>
      <xdr:spPr>
        <a:xfrm>
          <a:off x="1079500" y="167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76266</xdr:rowOff>
    </xdr:from>
    <xdr:ext cx="534377" cy="259045"/>
    <xdr:sp macro="" textlink="">
      <xdr:nvSpPr>
        <xdr:cNvPr id="249" name="テキスト ボックス 248"/>
        <xdr:cNvSpPr txBox="1"/>
      </xdr:nvSpPr>
      <xdr:spPr>
        <a:xfrm>
          <a:off x="863111" y="1687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17418</xdr:rowOff>
    </xdr:from>
    <xdr:to>
      <xdr:col>6</xdr:col>
      <xdr:colOff>561975</xdr:colOff>
      <xdr:row>95</xdr:row>
      <xdr:rowOff>119018</xdr:rowOff>
    </xdr:to>
    <xdr:sp macro="" textlink="">
      <xdr:nvSpPr>
        <xdr:cNvPr id="255" name="円/楕円 254"/>
        <xdr:cNvSpPr/>
      </xdr:nvSpPr>
      <xdr:spPr>
        <a:xfrm>
          <a:off x="4584700" y="163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40295</xdr:rowOff>
    </xdr:from>
    <xdr:ext cx="534377" cy="259045"/>
    <xdr:sp macro="" textlink="">
      <xdr:nvSpPr>
        <xdr:cNvPr id="256" name="扶助費該当値テキスト"/>
        <xdr:cNvSpPr txBox="1"/>
      </xdr:nvSpPr>
      <xdr:spPr>
        <a:xfrm>
          <a:off x="4686300" y="161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85,627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70224</xdr:rowOff>
    </xdr:from>
    <xdr:to>
      <xdr:col>5</xdr:col>
      <xdr:colOff>409575</xdr:colOff>
      <xdr:row>97</xdr:row>
      <xdr:rowOff>374</xdr:rowOff>
    </xdr:to>
    <xdr:sp macro="" textlink="">
      <xdr:nvSpPr>
        <xdr:cNvPr id="257" name="円/楕円 256"/>
        <xdr:cNvSpPr/>
      </xdr:nvSpPr>
      <xdr:spPr>
        <a:xfrm>
          <a:off x="3746500" y="1652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16901</xdr:rowOff>
    </xdr:from>
    <xdr:ext cx="534377" cy="259045"/>
    <xdr:sp macro="" textlink="">
      <xdr:nvSpPr>
        <xdr:cNvPr id="258" name="テキスト ボックス 257"/>
        <xdr:cNvSpPr txBox="1"/>
      </xdr:nvSpPr>
      <xdr:spPr>
        <a:xfrm>
          <a:off x="3530111" y="1630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14354</xdr:rowOff>
    </xdr:from>
    <xdr:to>
      <xdr:col>4</xdr:col>
      <xdr:colOff>206375</xdr:colOff>
      <xdr:row>97</xdr:row>
      <xdr:rowOff>115954</xdr:rowOff>
    </xdr:to>
    <xdr:sp macro="" textlink="">
      <xdr:nvSpPr>
        <xdr:cNvPr id="259" name="円/楕円 258"/>
        <xdr:cNvSpPr/>
      </xdr:nvSpPr>
      <xdr:spPr>
        <a:xfrm>
          <a:off x="2857500" y="1664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132481</xdr:rowOff>
    </xdr:from>
    <xdr:ext cx="534377" cy="259045"/>
    <xdr:sp macro="" textlink="">
      <xdr:nvSpPr>
        <xdr:cNvPr id="260" name="テキスト ボックス 259"/>
        <xdr:cNvSpPr txBox="1"/>
      </xdr:nvSpPr>
      <xdr:spPr>
        <a:xfrm>
          <a:off x="2641111" y="1642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49512</xdr:rowOff>
    </xdr:from>
    <xdr:to>
      <xdr:col>3</xdr:col>
      <xdr:colOff>3175</xdr:colOff>
      <xdr:row>97</xdr:row>
      <xdr:rowOff>151112</xdr:rowOff>
    </xdr:to>
    <xdr:sp macro="" textlink="">
      <xdr:nvSpPr>
        <xdr:cNvPr id="261" name="円/楕円 260"/>
        <xdr:cNvSpPr/>
      </xdr:nvSpPr>
      <xdr:spPr>
        <a:xfrm>
          <a:off x="1968500" y="1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167639</xdr:rowOff>
    </xdr:from>
    <xdr:ext cx="534377" cy="259045"/>
    <xdr:sp macro="" textlink="">
      <xdr:nvSpPr>
        <xdr:cNvPr id="262" name="テキスト ボックス 261"/>
        <xdr:cNvSpPr txBox="1"/>
      </xdr:nvSpPr>
      <xdr:spPr>
        <a:xfrm>
          <a:off x="1752111" y="164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69,223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55158</xdr:rowOff>
    </xdr:from>
    <xdr:to>
      <xdr:col>1</xdr:col>
      <xdr:colOff>485775</xdr:colOff>
      <xdr:row>97</xdr:row>
      <xdr:rowOff>156758</xdr:rowOff>
    </xdr:to>
    <xdr:sp macro="" textlink="">
      <xdr:nvSpPr>
        <xdr:cNvPr id="263" name="円/楕円 262"/>
        <xdr:cNvSpPr/>
      </xdr:nvSpPr>
      <xdr:spPr>
        <a:xfrm>
          <a:off x="1079500" y="166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1835</xdr:rowOff>
    </xdr:from>
    <xdr:ext cx="534377" cy="259045"/>
    <xdr:sp macro="" textlink="">
      <xdr:nvSpPr>
        <xdr:cNvPr id="264" name="テキスト ボックス 263"/>
        <xdr:cNvSpPr txBox="1"/>
      </xdr:nvSpPr>
      <xdr:spPr>
        <a:xfrm>
          <a:off x="863111" y="1646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80816</xdr:rowOff>
    </xdr:from>
    <xdr:to>
      <xdr:col>15</xdr:col>
      <xdr:colOff>180975</xdr:colOff>
      <xdr:row>35</xdr:row>
      <xdr:rowOff>87903</xdr:rowOff>
    </xdr:to>
    <xdr:cxnSp macro="">
      <xdr:nvCxnSpPr>
        <xdr:cNvPr id="293" name="直線コネクタ 292"/>
        <xdr:cNvCxnSpPr/>
      </xdr:nvCxnSpPr>
      <xdr:spPr>
        <a:xfrm flipV="1">
          <a:off x="9639300" y="6081566"/>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43400</xdr:rowOff>
    </xdr:from>
    <xdr:ext cx="534377" cy="259045"/>
    <xdr:sp macro="" textlink="">
      <xdr:nvSpPr>
        <xdr:cNvPr id="294" name="補助費等平均値テキスト"/>
        <xdr:cNvSpPr txBox="1"/>
      </xdr:nvSpPr>
      <xdr:spPr>
        <a:xfrm>
          <a:off x="10528300" y="604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87903</xdr:rowOff>
    </xdr:from>
    <xdr:to>
      <xdr:col>14</xdr:col>
      <xdr:colOff>28575</xdr:colOff>
      <xdr:row>35</xdr:row>
      <xdr:rowOff>105944</xdr:rowOff>
    </xdr:to>
    <xdr:cxnSp macro="">
      <xdr:nvCxnSpPr>
        <xdr:cNvPr id="296" name="直線コネクタ 295"/>
        <xdr:cNvCxnSpPr/>
      </xdr:nvCxnSpPr>
      <xdr:spPr>
        <a:xfrm flipV="1">
          <a:off x="8750300" y="6088653"/>
          <a:ext cx="889000" cy="1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46381</xdr:rowOff>
    </xdr:from>
    <xdr:to>
      <xdr:col>14</xdr:col>
      <xdr:colOff>79375</xdr:colOff>
      <xdr:row>34</xdr:row>
      <xdr:rowOff>147981</xdr:rowOff>
    </xdr:to>
    <xdr:sp macro="" textlink="">
      <xdr:nvSpPr>
        <xdr:cNvPr id="297" name="フローチャート : 判断 296"/>
        <xdr:cNvSpPr/>
      </xdr:nvSpPr>
      <xdr:spPr>
        <a:xfrm>
          <a:off x="9588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164508</xdr:rowOff>
    </xdr:from>
    <xdr:ext cx="534377" cy="259045"/>
    <xdr:sp macro="" textlink="">
      <xdr:nvSpPr>
        <xdr:cNvPr id="298" name="テキスト ボックス 297"/>
        <xdr:cNvSpPr txBox="1"/>
      </xdr:nvSpPr>
      <xdr:spPr>
        <a:xfrm>
          <a:off x="9372111" y="56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105944</xdr:rowOff>
    </xdr:from>
    <xdr:to>
      <xdr:col>12</xdr:col>
      <xdr:colOff>511175</xdr:colOff>
      <xdr:row>35</xdr:row>
      <xdr:rowOff>126574</xdr:rowOff>
    </xdr:to>
    <xdr:cxnSp macro="">
      <xdr:nvCxnSpPr>
        <xdr:cNvPr id="299" name="直線コネクタ 298"/>
        <xdr:cNvCxnSpPr/>
      </xdr:nvCxnSpPr>
      <xdr:spPr>
        <a:xfrm flipV="1">
          <a:off x="7861300" y="6106694"/>
          <a:ext cx="889000" cy="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53867</xdr:rowOff>
    </xdr:from>
    <xdr:to>
      <xdr:col>12</xdr:col>
      <xdr:colOff>561975</xdr:colOff>
      <xdr:row>34</xdr:row>
      <xdr:rowOff>155467</xdr:rowOff>
    </xdr:to>
    <xdr:sp macro="" textlink="">
      <xdr:nvSpPr>
        <xdr:cNvPr id="300" name="フローチャート : 判断 299"/>
        <xdr:cNvSpPr/>
      </xdr:nvSpPr>
      <xdr:spPr>
        <a:xfrm>
          <a:off x="8699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544</xdr:rowOff>
    </xdr:from>
    <xdr:ext cx="534377" cy="259045"/>
    <xdr:sp macro="" textlink="">
      <xdr:nvSpPr>
        <xdr:cNvPr id="301" name="テキスト ボックス 300"/>
        <xdr:cNvSpPr txBox="1"/>
      </xdr:nvSpPr>
      <xdr:spPr>
        <a:xfrm>
          <a:off x="8483111" y="56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102705</xdr:rowOff>
    </xdr:from>
    <xdr:to>
      <xdr:col>11</xdr:col>
      <xdr:colOff>307975</xdr:colOff>
      <xdr:row>35</xdr:row>
      <xdr:rowOff>126574</xdr:rowOff>
    </xdr:to>
    <xdr:cxnSp macro="">
      <xdr:nvCxnSpPr>
        <xdr:cNvPr id="302" name="直線コネクタ 301"/>
        <xdr:cNvCxnSpPr/>
      </xdr:nvCxnSpPr>
      <xdr:spPr>
        <a:xfrm>
          <a:off x="6972300" y="6103455"/>
          <a:ext cx="8890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70098</xdr:rowOff>
    </xdr:from>
    <xdr:to>
      <xdr:col>11</xdr:col>
      <xdr:colOff>358775</xdr:colOff>
      <xdr:row>34</xdr:row>
      <xdr:rowOff>248</xdr:rowOff>
    </xdr:to>
    <xdr:sp macro="" textlink="">
      <xdr:nvSpPr>
        <xdr:cNvPr id="303" name="フローチャート : 判断 302"/>
        <xdr:cNvSpPr/>
      </xdr:nvSpPr>
      <xdr:spPr>
        <a:xfrm>
          <a:off x="7810500" y="572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16775</xdr:rowOff>
    </xdr:from>
    <xdr:ext cx="534377" cy="259045"/>
    <xdr:sp macro="" textlink="">
      <xdr:nvSpPr>
        <xdr:cNvPr id="304" name="テキスト ボックス 303"/>
        <xdr:cNvSpPr txBox="1"/>
      </xdr:nvSpPr>
      <xdr:spPr>
        <a:xfrm>
          <a:off x="7594111" y="550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31750</xdr:rowOff>
    </xdr:from>
    <xdr:to>
      <xdr:col>10</xdr:col>
      <xdr:colOff>155575</xdr:colOff>
      <xdr:row>34</xdr:row>
      <xdr:rowOff>133350</xdr:rowOff>
    </xdr:to>
    <xdr:sp macro="" textlink="">
      <xdr:nvSpPr>
        <xdr:cNvPr id="305" name="フローチャート : 判断 304"/>
        <xdr:cNvSpPr/>
      </xdr:nvSpPr>
      <xdr:spPr>
        <a:xfrm>
          <a:off x="6921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149877</xdr:rowOff>
    </xdr:from>
    <xdr:ext cx="534377" cy="259045"/>
    <xdr:sp macro="" textlink="">
      <xdr:nvSpPr>
        <xdr:cNvPr id="306" name="テキスト ボックス 305"/>
        <xdr:cNvSpPr txBox="1"/>
      </xdr:nvSpPr>
      <xdr:spPr>
        <a:xfrm>
          <a:off x="6705111" y="563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30016</xdr:rowOff>
    </xdr:from>
    <xdr:to>
      <xdr:col>15</xdr:col>
      <xdr:colOff>231775</xdr:colOff>
      <xdr:row>35</xdr:row>
      <xdr:rowOff>131616</xdr:rowOff>
    </xdr:to>
    <xdr:sp macro="" textlink="">
      <xdr:nvSpPr>
        <xdr:cNvPr id="312" name="円/楕円 311"/>
        <xdr:cNvSpPr/>
      </xdr:nvSpPr>
      <xdr:spPr>
        <a:xfrm>
          <a:off x="10426700" y="60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52893</xdr:rowOff>
    </xdr:from>
    <xdr:ext cx="534377" cy="259045"/>
    <xdr:sp macro="" textlink="">
      <xdr:nvSpPr>
        <xdr:cNvPr id="313" name="補助費等該当値テキスト"/>
        <xdr:cNvSpPr txBox="1"/>
      </xdr:nvSpPr>
      <xdr:spPr>
        <a:xfrm>
          <a:off x="10528300" y="588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34,091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37103</xdr:rowOff>
    </xdr:from>
    <xdr:to>
      <xdr:col>14</xdr:col>
      <xdr:colOff>79375</xdr:colOff>
      <xdr:row>35</xdr:row>
      <xdr:rowOff>138703</xdr:rowOff>
    </xdr:to>
    <xdr:sp macro="" textlink="">
      <xdr:nvSpPr>
        <xdr:cNvPr id="314" name="円/楕円 313"/>
        <xdr:cNvSpPr/>
      </xdr:nvSpPr>
      <xdr:spPr>
        <a:xfrm>
          <a:off x="9588500" y="603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129830</xdr:rowOff>
    </xdr:from>
    <xdr:ext cx="534377" cy="259045"/>
    <xdr:sp macro="" textlink="">
      <xdr:nvSpPr>
        <xdr:cNvPr id="315" name="テキスト ボックス 314"/>
        <xdr:cNvSpPr txBox="1"/>
      </xdr:nvSpPr>
      <xdr:spPr>
        <a:xfrm>
          <a:off x="9372111" y="61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55144</xdr:rowOff>
    </xdr:from>
    <xdr:to>
      <xdr:col>12</xdr:col>
      <xdr:colOff>561975</xdr:colOff>
      <xdr:row>35</xdr:row>
      <xdr:rowOff>156744</xdr:rowOff>
    </xdr:to>
    <xdr:sp macro="" textlink="">
      <xdr:nvSpPr>
        <xdr:cNvPr id="316" name="円/楕円 315"/>
        <xdr:cNvSpPr/>
      </xdr:nvSpPr>
      <xdr:spPr>
        <a:xfrm>
          <a:off x="8699500" y="60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147871</xdr:rowOff>
    </xdr:from>
    <xdr:ext cx="534377" cy="259045"/>
    <xdr:sp macro="" textlink="">
      <xdr:nvSpPr>
        <xdr:cNvPr id="317" name="テキスト ボックス 316"/>
        <xdr:cNvSpPr txBox="1"/>
      </xdr:nvSpPr>
      <xdr:spPr>
        <a:xfrm>
          <a:off x="8483111" y="614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75774</xdr:rowOff>
    </xdr:from>
    <xdr:to>
      <xdr:col>11</xdr:col>
      <xdr:colOff>358775</xdr:colOff>
      <xdr:row>36</xdr:row>
      <xdr:rowOff>5924</xdr:rowOff>
    </xdr:to>
    <xdr:sp macro="" textlink="">
      <xdr:nvSpPr>
        <xdr:cNvPr id="318" name="円/楕円 317"/>
        <xdr:cNvSpPr/>
      </xdr:nvSpPr>
      <xdr:spPr>
        <a:xfrm>
          <a:off x="7810500" y="60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168501</xdr:rowOff>
    </xdr:from>
    <xdr:ext cx="534377" cy="259045"/>
    <xdr:sp macro="" textlink="">
      <xdr:nvSpPr>
        <xdr:cNvPr id="319" name="テキスト ボックス 318"/>
        <xdr:cNvSpPr txBox="1"/>
      </xdr:nvSpPr>
      <xdr:spPr>
        <a:xfrm>
          <a:off x="7594111" y="616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51905</xdr:rowOff>
    </xdr:from>
    <xdr:to>
      <xdr:col>10</xdr:col>
      <xdr:colOff>155575</xdr:colOff>
      <xdr:row>35</xdr:row>
      <xdr:rowOff>153505</xdr:rowOff>
    </xdr:to>
    <xdr:sp macro="" textlink="">
      <xdr:nvSpPr>
        <xdr:cNvPr id="320" name="円/楕円 319"/>
        <xdr:cNvSpPr/>
      </xdr:nvSpPr>
      <xdr:spPr>
        <a:xfrm>
          <a:off x="6921500" y="60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144632</xdr:rowOff>
    </xdr:from>
    <xdr:ext cx="534377" cy="259045"/>
    <xdr:sp macro="" textlink="">
      <xdr:nvSpPr>
        <xdr:cNvPr id="321" name="テキスト ボックス 320"/>
        <xdr:cNvSpPr txBox="1"/>
      </xdr:nvSpPr>
      <xdr:spPr>
        <a:xfrm>
          <a:off x="6705111" y="614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6" name="直線コネクタ 345"/>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7"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8" name="直線コネクタ 347"/>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9"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0" name="直線コネクタ 349"/>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62338</xdr:rowOff>
    </xdr:from>
    <xdr:to>
      <xdr:col>15</xdr:col>
      <xdr:colOff>180975</xdr:colOff>
      <xdr:row>57</xdr:row>
      <xdr:rowOff>76968</xdr:rowOff>
    </xdr:to>
    <xdr:cxnSp macro="">
      <xdr:nvCxnSpPr>
        <xdr:cNvPr id="351" name="直線コネクタ 350"/>
        <xdr:cNvCxnSpPr/>
      </xdr:nvCxnSpPr>
      <xdr:spPr>
        <a:xfrm>
          <a:off x="9639300" y="9492088"/>
          <a:ext cx="838200" cy="35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27195</xdr:rowOff>
    </xdr:from>
    <xdr:ext cx="534377" cy="259045"/>
    <xdr:sp macro="" textlink="">
      <xdr:nvSpPr>
        <xdr:cNvPr id="352" name="普通建設事業費平均値テキスト"/>
        <xdr:cNvSpPr txBox="1"/>
      </xdr:nvSpPr>
      <xdr:spPr>
        <a:xfrm>
          <a:off x="10528300" y="945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3" name="フローチャート : 判断 352"/>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62338</xdr:rowOff>
    </xdr:from>
    <xdr:to>
      <xdr:col>14</xdr:col>
      <xdr:colOff>28575</xdr:colOff>
      <xdr:row>56</xdr:row>
      <xdr:rowOff>124041</xdr:rowOff>
    </xdr:to>
    <xdr:cxnSp macro="">
      <xdr:nvCxnSpPr>
        <xdr:cNvPr id="354" name="直線コネクタ 353"/>
        <xdr:cNvCxnSpPr/>
      </xdr:nvCxnSpPr>
      <xdr:spPr>
        <a:xfrm flipV="1">
          <a:off x="8750300" y="9492088"/>
          <a:ext cx="889000" cy="2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7233</xdr:rowOff>
    </xdr:from>
    <xdr:to>
      <xdr:col>14</xdr:col>
      <xdr:colOff>79375</xdr:colOff>
      <xdr:row>54</xdr:row>
      <xdr:rowOff>108833</xdr:rowOff>
    </xdr:to>
    <xdr:sp macro="" textlink="">
      <xdr:nvSpPr>
        <xdr:cNvPr id="355" name="フローチャート : 判断 354"/>
        <xdr:cNvSpPr/>
      </xdr:nvSpPr>
      <xdr:spPr>
        <a:xfrm>
          <a:off x="9588500" y="926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125360</xdr:rowOff>
    </xdr:from>
    <xdr:ext cx="534377" cy="259045"/>
    <xdr:sp macro="" textlink="">
      <xdr:nvSpPr>
        <xdr:cNvPr id="356" name="テキスト ボックス 355"/>
        <xdr:cNvSpPr txBox="1"/>
      </xdr:nvSpPr>
      <xdr:spPr>
        <a:xfrm>
          <a:off x="9372111" y="904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107353</xdr:rowOff>
    </xdr:from>
    <xdr:to>
      <xdr:col>12</xdr:col>
      <xdr:colOff>511175</xdr:colOff>
      <xdr:row>56</xdr:row>
      <xdr:rowOff>124041</xdr:rowOff>
    </xdr:to>
    <xdr:cxnSp macro="">
      <xdr:nvCxnSpPr>
        <xdr:cNvPr id="357" name="直線コネクタ 356"/>
        <xdr:cNvCxnSpPr/>
      </xdr:nvCxnSpPr>
      <xdr:spPr>
        <a:xfrm>
          <a:off x="7861300" y="9537103"/>
          <a:ext cx="889000" cy="1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889</xdr:rowOff>
    </xdr:from>
    <xdr:to>
      <xdr:col>12</xdr:col>
      <xdr:colOff>561975</xdr:colOff>
      <xdr:row>54</xdr:row>
      <xdr:rowOff>102489</xdr:rowOff>
    </xdr:to>
    <xdr:sp macro="" textlink="">
      <xdr:nvSpPr>
        <xdr:cNvPr id="358" name="フローチャート : 判断 357"/>
        <xdr:cNvSpPr/>
      </xdr:nvSpPr>
      <xdr:spPr>
        <a:xfrm>
          <a:off x="8699500" y="925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119016</xdr:rowOff>
    </xdr:from>
    <xdr:ext cx="534377" cy="259045"/>
    <xdr:sp macro="" textlink="">
      <xdr:nvSpPr>
        <xdr:cNvPr id="359" name="テキスト ボックス 358"/>
        <xdr:cNvSpPr txBox="1"/>
      </xdr:nvSpPr>
      <xdr:spPr>
        <a:xfrm>
          <a:off x="8483111" y="903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66319</xdr:rowOff>
    </xdr:from>
    <xdr:to>
      <xdr:col>11</xdr:col>
      <xdr:colOff>307975</xdr:colOff>
      <xdr:row>55</xdr:row>
      <xdr:rowOff>107353</xdr:rowOff>
    </xdr:to>
    <xdr:cxnSp macro="">
      <xdr:nvCxnSpPr>
        <xdr:cNvPr id="360" name="直線コネクタ 359"/>
        <xdr:cNvCxnSpPr/>
      </xdr:nvCxnSpPr>
      <xdr:spPr>
        <a:xfrm>
          <a:off x="6972300" y="9496069"/>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127076</xdr:rowOff>
    </xdr:from>
    <xdr:to>
      <xdr:col>11</xdr:col>
      <xdr:colOff>358775</xdr:colOff>
      <xdr:row>55</xdr:row>
      <xdr:rowOff>57226</xdr:rowOff>
    </xdr:to>
    <xdr:sp macro="" textlink="">
      <xdr:nvSpPr>
        <xdr:cNvPr id="361" name="フローチャート : 判断 360"/>
        <xdr:cNvSpPr/>
      </xdr:nvSpPr>
      <xdr:spPr>
        <a:xfrm>
          <a:off x="7810500" y="9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73753</xdr:rowOff>
    </xdr:from>
    <xdr:ext cx="534377" cy="259045"/>
    <xdr:sp macro="" textlink="">
      <xdr:nvSpPr>
        <xdr:cNvPr id="362" name="テキスト ボックス 361"/>
        <xdr:cNvSpPr txBox="1"/>
      </xdr:nvSpPr>
      <xdr:spPr>
        <a:xfrm>
          <a:off x="7594111" y="91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95168</xdr:rowOff>
    </xdr:from>
    <xdr:to>
      <xdr:col>10</xdr:col>
      <xdr:colOff>155575</xdr:colOff>
      <xdr:row>56</xdr:row>
      <xdr:rowOff>25318</xdr:rowOff>
    </xdr:to>
    <xdr:sp macro="" textlink="">
      <xdr:nvSpPr>
        <xdr:cNvPr id="363" name="フローチャート : 判断 362"/>
        <xdr:cNvSpPr/>
      </xdr:nvSpPr>
      <xdr:spPr>
        <a:xfrm>
          <a:off x="6921500" y="952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16445</xdr:rowOff>
    </xdr:from>
    <xdr:ext cx="534377" cy="259045"/>
    <xdr:sp macro="" textlink="">
      <xdr:nvSpPr>
        <xdr:cNvPr id="364" name="テキスト ボックス 363"/>
        <xdr:cNvSpPr txBox="1"/>
      </xdr:nvSpPr>
      <xdr:spPr>
        <a:xfrm>
          <a:off x="6705111" y="96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50,671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26168</xdr:rowOff>
    </xdr:from>
    <xdr:to>
      <xdr:col>15</xdr:col>
      <xdr:colOff>231775</xdr:colOff>
      <xdr:row>57</xdr:row>
      <xdr:rowOff>127768</xdr:rowOff>
    </xdr:to>
    <xdr:sp macro="" textlink="">
      <xdr:nvSpPr>
        <xdr:cNvPr id="370" name="円/楕円 369"/>
        <xdr:cNvSpPr/>
      </xdr:nvSpPr>
      <xdr:spPr>
        <a:xfrm>
          <a:off x="10426700" y="9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4595</xdr:rowOff>
    </xdr:from>
    <xdr:ext cx="534377" cy="259045"/>
    <xdr:sp macro="" textlink="">
      <xdr:nvSpPr>
        <xdr:cNvPr id="371" name="普通建設事業費該当値テキスト"/>
        <xdr:cNvSpPr txBox="1"/>
      </xdr:nvSpPr>
      <xdr:spPr>
        <a:xfrm>
          <a:off x="10528300" y="97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36,293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11538</xdr:rowOff>
    </xdr:from>
    <xdr:to>
      <xdr:col>14</xdr:col>
      <xdr:colOff>79375</xdr:colOff>
      <xdr:row>55</xdr:row>
      <xdr:rowOff>113138</xdr:rowOff>
    </xdr:to>
    <xdr:sp macro="" textlink="">
      <xdr:nvSpPr>
        <xdr:cNvPr id="372" name="円/楕円 371"/>
        <xdr:cNvSpPr/>
      </xdr:nvSpPr>
      <xdr:spPr>
        <a:xfrm>
          <a:off x="9588500" y="94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104265</xdr:rowOff>
    </xdr:from>
    <xdr:ext cx="534377" cy="259045"/>
    <xdr:sp macro="" textlink="">
      <xdr:nvSpPr>
        <xdr:cNvPr id="373" name="テキスト ボックス 372"/>
        <xdr:cNvSpPr txBox="1"/>
      </xdr:nvSpPr>
      <xdr:spPr>
        <a:xfrm>
          <a:off x="9372111" y="95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73241</xdr:rowOff>
    </xdr:from>
    <xdr:to>
      <xdr:col>12</xdr:col>
      <xdr:colOff>561975</xdr:colOff>
      <xdr:row>57</xdr:row>
      <xdr:rowOff>3391</xdr:rowOff>
    </xdr:to>
    <xdr:sp macro="" textlink="">
      <xdr:nvSpPr>
        <xdr:cNvPr id="374" name="円/楕円 373"/>
        <xdr:cNvSpPr/>
      </xdr:nvSpPr>
      <xdr:spPr>
        <a:xfrm>
          <a:off x="8699500" y="967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165968</xdr:rowOff>
    </xdr:from>
    <xdr:ext cx="534377" cy="259045"/>
    <xdr:sp macro="" textlink="">
      <xdr:nvSpPr>
        <xdr:cNvPr id="375" name="テキスト ボックス 374"/>
        <xdr:cNvSpPr txBox="1"/>
      </xdr:nvSpPr>
      <xdr:spPr>
        <a:xfrm>
          <a:off x="8483111" y="97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56553</xdr:rowOff>
    </xdr:from>
    <xdr:to>
      <xdr:col>11</xdr:col>
      <xdr:colOff>358775</xdr:colOff>
      <xdr:row>55</xdr:row>
      <xdr:rowOff>158153</xdr:rowOff>
    </xdr:to>
    <xdr:sp macro="" textlink="">
      <xdr:nvSpPr>
        <xdr:cNvPr id="376" name="円/楕円 375"/>
        <xdr:cNvSpPr/>
      </xdr:nvSpPr>
      <xdr:spPr>
        <a:xfrm>
          <a:off x="7810500" y="948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149280</xdr:rowOff>
    </xdr:from>
    <xdr:ext cx="534377" cy="259045"/>
    <xdr:sp macro="" textlink="">
      <xdr:nvSpPr>
        <xdr:cNvPr id="377" name="テキスト ボックス 376"/>
        <xdr:cNvSpPr txBox="1"/>
      </xdr:nvSpPr>
      <xdr:spPr>
        <a:xfrm>
          <a:off x="7594111" y="957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52,698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15519</xdr:rowOff>
    </xdr:from>
    <xdr:to>
      <xdr:col>10</xdr:col>
      <xdr:colOff>155575</xdr:colOff>
      <xdr:row>55</xdr:row>
      <xdr:rowOff>117119</xdr:rowOff>
    </xdr:to>
    <xdr:sp macro="" textlink="">
      <xdr:nvSpPr>
        <xdr:cNvPr id="378" name="円/楕円 377"/>
        <xdr:cNvSpPr/>
      </xdr:nvSpPr>
      <xdr:spPr>
        <a:xfrm>
          <a:off x="6921500" y="944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133646</xdr:rowOff>
    </xdr:from>
    <xdr:ext cx="534377" cy="259045"/>
    <xdr:sp macro="" textlink="">
      <xdr:nvSpPr>
        <xdr:cNvPr id="379" name="テキスト ボックス 378"/>
        <xdr:cNvSpPr txBox="1"/>
      </xdr:nvSpPr>
      <xdr:spPr>
        <a:xfrm>
          <a:off x="6705111" y="922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3" name="直線コネクタ 402"/>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4"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5" name="直線コネクタ 404"/>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6"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7" name="直線コネクタ 406"/>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108077</xdr:rowOff>
    </xdr:from>
    <xdr:to>
      <xdr:col>15</xdr:col>
      <xdr:colOff>180975</xdr:colOff>
      <xdr:row>74</xdr:row>
      <xdr:rowOff>167094</xdr:rowOff>
    </xdr:to>
    <xdr:cxnSp macro="">
      <xdr:nvCxnSpPr>
        <xdr:cNvPr id="408" name="直線コネクタ 407"/>
        <xdr:cNvCxnSpPr/>
      </xdr:nvCxnSpPr>
      <xdr:spPr>
        <a:xfrm flipV="1">
          <a:off x="9639300" y="12795377"/>
          <a:ext cx="8382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44390</xdr:rowOff>
    </xdr:from>
    <xdr:ext cx="534377" cy="259045"/>
    <xdr:sp macro="" textlink="">
      <xdr:nvSpPr>
        <xdr:cNvPr id="409" name="普通建設事業費 （ うち新規整備　）平均値テキスト"/>
        <xdr:cNvSpPr txBox="1"/>
      </xdr:nvSpPr>
      <xdr:spPr>
        <a:xfrm>
          <a:off x="10528300" y="1290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0" name="フローチャート : 判断 409"/>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73</xdr:row>
      <xdr:rowOff>117932</xdr:rowOff>
    </xdr:from>
    <xdr:to>
      <xdr:col>14</xdr:col>
      <xdr:colOff>79375</xdr:colOff>
      <xdr:row>74</xdr:row>
      <xdr:rowOff>48082</xdr:rowOff>
    </xdr:to>
    <xdr:sp macro="" textlink="">
      <xdr:nvSpPr>
        <xdr:cNvPr id="411" name="フローチャート : 判断 410"/>
        <xdr:cNvSpPr/>
      </xdr:nvSpPr>
      <xdr:spPr>
        <a:xfrm>
          <a:off x="9588500" y="126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64609</xdr:rowOff>
    </xdr:from>
    <xdr:ext cx="534377" cy="259045"/>
    <xdr:sp macro="" textlink="">
      <xdr:nvSpPr>
        <xdr:cNvPr id="412" name="テキスト ボックス 411"/>
        <xdr:cNvSpPr txBox="1"/>
      </xdr:nvSpPr>
      <xdr:spPr>
        <a:xfrm>
          <a:off x="9372111" y="124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57277</xdr:rowOff>
    </xdr:from>
    <xdr:to>
      <xdr:col>15</xdr:col>
      <xdr:colOff>231775</xdr:colOff>
      <xdr:row>74</xdr:row>
      <xdr:rowOff>158877</xdr:rowOff>
    </xdr:to>
    <xdr:sp macro="" textlink="">
      <xdr:nvSpPr>
        <xdr:cNvPr id="418" name="円/楕円 417"/>
        <xdr:cNvSpPr/>
      </xdr:nvSpPr>
      <xdr:spPr>
        <a:xfrm>
          <a:off x="10426700" y="127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80154</xdr:rowOff>
    </xdr:from>
    <xdr:ext cx="534377" cy="259045"/>
    <xdr:sp macro="" textlink="">
      <xdr:nvSpPr>
        <xdr:cNvPr id="419" name="普通建設事業費 （ うち新規整備　）該当値テキスト"/>
        <xdr:cNvSpPr txBox="1"/>
      </xdr:nvSpPr>
      <xdr:spPr>
        <a:xfrm>
          <a:off x="10528300"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20,830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116294</xdr:rowOff>
    </xdr:from>
    <xdr:to>
      <xdr:col>14</xdr:col>
      <xdr:colOff>79375</xdr:colOff>
      <xdr:row>75</xdr:row>
      <xdr:rowOff>46444</xdr:rowOff>
    </xdr:to>
    <xdr:sp macro="" textlink="">
      <xdr:nvSpPr>
        <xdr:cNvPr id="420" name="円/楕円 419"/>
        <xdr:cNvSpPr/>
      </xdr:nvSpPr>
      <xdr:spPr>
        <a:xfrm>
          <a:off x="9588500" y="128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37571</xdr:rowOff>
    </xdr:from>
    <xdr:ext cx="534377" cy="259045"/>
    <xdr:sp macro="" textlink="">
      <xdr:nvSpPr>
        <xdr:cNvPr id="421" name="テキスト ボックス 420"/>
        <xdr:cNvSpPr txBox="1"/>
      </xdr:nvSpPr>
      <xdr:spPr>
        <a:xfrm>
          <a:off x="9372111" y="128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154468</xdr:rowOff>
    </xdr:from>
    <xdr:to>
      <xdr:col>15</xdr:col>
      <xdr:colOff>180975</xdr:colOff>
      <xdr:row>97</xdr:row>
      <xdr:rowOff>111034</xdr:rowOff>
    </xdr:to>
    <xdr:cxnSp macro="">
      <xdr:nvCxnSpPr>
        <xdr:cNvPr id="448" name="直線コネクタ 447"/>
        <xdr:cNvCxnSpPr/>
      </xdr:nvCxnSpPr>
      <xdr:spPr>
        <a:xfrm>
          <a:off x="9639300" y="16270768"/>
          <a:ext cx="8382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152857</xdr:rowOff>
    </xdr:from>
    <xdr:ext cx="534377" cy="259045"/>
    <xdr:sp macro="" textlink="">
      <xdr:nvSpPr>
        <xdr:cNvPr id="449" name="普通建設事業費 （ うち更新整備　）平均値テキスト"/>
        <xdr:cNvSpPr txBox="1"/>
      </xdr:nvSpPr>
      <xdr:spPr>
        <a:xfrm>
          <a:off x="10528300" y="16269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91004</xdr:rowOff>
    </xdr:from>
    <xdr:to>
      <xdr:col>14</xdr:col>
      <xdr:colOff>79375</xdr:colOff>
      <xdr:row>95</xdr:row>
      <xdr:rowOff>21154</xdr:rowOff>
    </xdr:to>
    <xdr:sp macro="" textlink="">
      <xdr:nvSpPr>
        <xdr:cNvPr id="451" name="フローチャート : 判断 450"/>
        <xdr:cNvSpPr/>
      </xdr:nvSpPr>
      <xdr:spPr>
        <a:xfrm>
          <a:off x="9588500" y="162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37681</xdr:rowOff>
    </xdr:from>
    <xdr:ext cx="534377" cy="259045"/>
    <xdr:sp macro="" textlink="">
      <xdr:nvSpPr>
        <xdr:cNvPr id="452" name="テキスト ボックス 451"/>
        <xdr:cNvSpPr txBox="1"/>
      </xdr:nvSpPr>
      <xdr:spPr>
        <a:xfrm>
          <a:off x="9372111" y="1598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60234</xdr:rowOff>
    </xdr:from>
    <xdr:to>
      <xdr:col>15</xdr:col>
      <xdr:colOff>231775</xdr:colOff>
      <xdr:row>97</xdr:row>
      <xdr:rowOff>161834</xdr:rowOff>
    </xdr:to>
    <xdr:sp macro="" textlink="">
      <xdr:nvSpPr>
        <xdr:cNvPr id="458" name="円/楕円 457"/>
        <xdr:cNvSpPr/>
      </xdr:nvSpPr>
      <xdr:spPr>
        <a:xfrm>
          <a:off x="10426700" y="166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146611</xdr:rowOff>
    </xdr:from>
    <xdr:ext cx="469744" cy="259045"/>
    <xdr:sp macro="" textlink="">
      <xdr:nvSpPr>
        <xdr:cNvPr id="459" name="普通建設事業費 （ うち更新整備　）該当値テキスト"/>
        <xdr:cNvSpPr txBox="1"/>
      </xdr:nvSpPr>
      <xdr:spPr>
        <a:xfrm>
          <a:off x="10528300" y="1660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103668</xdr:rowOff>
    </xdr:from>
    <xdr:to>
      <xdr:col>14</xdr:col>
      <xdr:colOff>79375</xdr:colOff>
      <xdr:row>95</xdr:row>
      <xdr:rowOff>33818</xdr:rowOff>
    </xdr:to>
    <xdr:sp macro="" textlink="">
      <xdr:nvSpPr>
        <xdr:cNvPr id="460" name="円/楕円 459"/>
        <xdr:cNvSpPr/>
      </xdr:nvSpPr>
      <xdr:spPr>
        <a:xfrm>
          <a:off x="9588500" y="162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24945</xdr:rowOff>
    </xdr:from>
    <xdr:ext cx="534377" cy="259045"/>
    <xdr:sp macro="" textlink="">
      <xdr:nvSpPr>
        <xdr:cNvPr id="461" name="テキスト ボックス 460"/>
        <xdr:cNvSpPr txBox="1"/>
      </xdr:nvSpPr>
      <xdr:spPr>
        <a:xfrm>
          <a:off x="9372111" y="1631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5" name="テキスト ボックス 47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7" name="テキスト ボックス 47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9" name="テキスト ボックス 47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1" name="テキスト ボックス 48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163017</xdr:rowOff>
    </xdr:from>
    <xdr:to>
      <xdr:col>23</xdr:col>
      <xdr:colOff>516889</xdr:colOff>
      <xdr:row>38</xdr:row>
      <xdr:rowOff>139700</xdr:rowOff>
    </xdr:to>
    <xdr:cxnSp macro="">
      <xdr:nvCxnSpPr>
        <xdr:cNvPr id="483" name="直線コネクタ 482"/>
        <xdr:cNvCxnSpPr/>
      </xdr:nvCxnSpPr>
      <xdr:spPr>
        <a:xfrm flipV="1">
          <a:off x="16317595" y="6163767"/>
          <a:ext cx="1269" cy="491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109694</xdr:rowOff>
    </xdr:from>
    <xdr:ext cx="469744" cy="259045"/>
    <xdr:sp macro="" textlink="">
      <xdr:nvSpPr>
        <xdr:cNvPr id="486" name="災害復旧事業費最大値テキスト"/>
        <xdr:cNvSpPr txBox="1"/>
      </xdr:nvSpPr>
      <xdr:spPr>
        <a:xfrm>
          <a:off x="16370300" y="593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35</xdr:row>
      <xdr:rowOff>163017</xdr:rowOff>
    </xdr:from>
    <xdr:to>
      <xdr:col>23</xdr:col>
      <xdr:colOff>606425</xdr:colOff>
      <xdr:row>35</xdr:row>
      <xdr:rowOff>163017</xdr:rowOff>
    </xdr:to>
    <xdr:cxnSp macro="">
      <xdr:nvCxnSpPr>
        <xdr:cNvPr id="487" name="直線コネクタ 486"/>
        <xdr:cNvCxnSpPr/>
      </xdr:nvCxnSpPr>
      <xdr:spPr>
        <a:xfrm>
          <a:off x="16230600" y="616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61290</xdr:rowOff>
    </xdr:from>
    <xdr:to>
      <xdr:col>23</xdr:col>
      <xdr:colOff>517525</xdr:colOff>
      <xdr:row>38</xdr:row>
      <xdr:rowOff>139700</xdr:rowOff>
    </xdr:to>
    <xdr:cxnSp macro="">
      <xdr:nvCxnSpPr>
        <xdr:cNvPr id="488" name="直線コネクタ 487"/>
        <xdr:cNvCxnSpPr/>
      </xdr:nvCxnSpPr>
      <xdr:spPr>
        <a:xfrm flipV="1">
          <a:off x="15481300" y="6404940"/>
          <a:ext cx="838200" cy="24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124020</xdr:rowOff>
    </xdr:from>
    <xdr:ext cx="378565" cy="259045"/>
    <xdr:sp macro="" textlink="">
      <xdr:nvSpPr>
        <xdr:cNvPr id="489" name="災害復旧事業費平均値テキスト"/>
        <xdr:cNvSpPr txBox="1"/>
      </xdr:nvSpPr>
      <xdr:spPr>
        <a:xfrm>
          <a:off x="16370300" y="6467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145593</xdr:rowOff>
    </xdr:from>
    <xdr:to>
      <xdr:col>23</xdr:col>
      <xdr:colOff>568325</xdr:colOff>
      <xdr:row>38</xdr:row>
      <xdr:rowOff>75743</xdr:rowOff>
    </xdr:to>
    <xdr:sp macro="" textlink="">
      <xdr:nvSpPr>
        <xdr:cNvPr id="490" name="フローチャート : 判断 489"/>
        <xdr:cNvSpPr/>
      </xdr:nvSpPr>
      <xdr:spPr>
        <a:xfrm>
          <a:off x="16268700" y="64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33807</xdr:rowOff>
    </xdr:from>
    <xdr:to>
      <xdr:col>22</xdr:col>
      <xdr:colOff>415925</xdr:colOff>
      <xdr:row>35</xdr:row>
      <xdr:rowOff>135407</xdr:rowOff>
    </xdr:to>
    <xdr:sp macro="" textlink="">
      <xdr:nvSpPr>
        <xdr:cNvPr id="492" name="フローチャート : 判断 491"/>
        <xdr:cNvSpPr/>
      </xdr:nvSpPr>
      <xdr:spPr>
        <a:xfrm>
          <a:off x="15430500" y="60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33</xdr:row>
      <xdr:rowOff>151934</xdr:rowOff>
    </xdr:from>
    <xdr:ext cx="469744" cy="259045"/>
    <xdr:sp macro="" textlink="">
      <xdr:nvSpPr>
        <xdr:cNvPr id="493" name="テキスト ボックス 492"/>
        <xdr:cNvSpPr txBox="1"/>
      </xdr:nvSpPr>
      <xdr:spPr>
        <a:xfrm>
          <a:off x="15246427" y="58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128041</xdr:rowOff>
    </xdr:from>
    <xdr:to>
      <xdr:col>21</xdr:col>
      <xdr:colOff>161925</xdr:colOff>
      <xdr:row>38</xdr:row>
      <xdr:rowOff>139700</xdr:rowOff>
    </xdr:to>
    <xdr:cxnSp macro="">
      <xdr:nvCxnSpPr>
        <xdr:cNvPr id="494" name="直線コネクタ 493"/>
        <xdr:cNvCxnSpPr/>
      </xdr:nvCxnSpPr>
      <xdr:spPr>
        <a:xfrm>
          <a:off x="13703300" y="6643141"/>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24206</xdr:rowOff>
    </xdr:from>
    <xdr:to>
      <xdr:col>21</xdr:col>
      <xdr:colOff>212725</xdr:colOff>
      <xdr:row>35</xdr:row>
      <xdr:rowOff>125806</xdr:rowOff>
    </xdr:to>
    <xdr:sp macro="" textlink="">
      <xdr:nvSpPr>
        <xdr:cNvPr id="495" name="フローチャート : 判断 494"/>
        <xdr:cNvSpPr/>
      </xdr:nvSpPr>
      <xdr:spPr>
        <a:xfrm>
          <a:off x="14541500" y="60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33</xdr:row>
      <xdr:rowOff>142333</xdr:rowOff>
    </xdr:from>
    <xdr:ext cx="469744" cy="259045"/>
    <xdr:sp macro="" textlink="">
      <xdr:nvSpPr>
        <xdr:cNvPr id="496" name="テキスト ボックス 495"/>
        <xdr:cNvSpPr txBox="1"/>
      </xdr:nvSpPr>
      <xdr:spPr>
        <a:xfrm>
          <a:off x="14357427" y="58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41173</xdr:rowOff>
    </xdr:from>
    <xdr:to>
      <xdr:col>19</xdr:col>
      <xdr:colOff>644525</xdr:colOff>
      <xdr:row>38</xdr:row>
      <xdr:rowOff>128041</xdr:rowOff>
    </xdr:to>
    <xdr:cxnSp macro="">
      <xdr:nvCxnSpPr>
        <xdr:cNvPr id="497" name="直線コネクタ 496"/>
        <xdr:cNvCxnSpPr/>
      </xdr:nvCxnSpPr>
      <xdr:spPr>
        <a:xfrm>
          <a:off x="12814300" y="6384823"/>
          <a:ext cx="8890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15291</xdr:rowOff>
    </xdr:from>
    <xdr:to>
      <xdr:col>20</xdr:col>
      <xdr:colOff>9525</xdr:colOff>
      <xdr:row>33</xdr:row>
      <xdr:rowOff>116891</xdr:rowOff>
    </xdr:to>
    <xdr:sp macro="" textlink="">
      <xdr:nvSpPr>
        <xdr:cNvPr id="498" name="フローチャート : 判断 497"/>
        <xdr:cNvSpPr/>
      </xdr:nvSpPr>
      <xdr:spPr>
        <a:xfrm>
          <a:off x="13652500" y="567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133418</xdr:rowOff>
    </xdr:from>
    <xdr:ext cx="469744" cy="259045"/>
    <xdr:sp macro="" textlink="">
      <xdr:nvSpPr>
        <xdr:cNvPr id="499" name="テキスト ボックス 498"/>
        <xdr:cNvSpPr txBox="1"/>
      </xdr:nvSpPr>
      <xdr:spPr>
        <a:xfrm>
          <a:off x="13468427" y="544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12548</xdr:rowOff>
    </xdr:from>
    <xdr:to>
      <xdr:col>18</xdr:col>
      <xdr:colOff>492125</xdr:colOff>
      <xdr:row>30</xdr:row>
      <xdr:rowOff>114148</xdr:rowOff>
    </xdr:to>
    <xdr:sp macro="" textlink="">
      <xdr:nvSpPr>
        <xdr:cNvPr id="500" name="フローチャート : 判断 499"/>
        <xdr:cNvSpPr/>
      </xdr:nvSpPr>
      <xdr:spPr>
        <a:xfrm>
          <a:off x="12763500" y="51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28</xdr:row>
      <xdr:rowOff>130675</xdr:rowOff>
    </xdr:from>
    <xdr:ext cx="469744" cy="259045"/>
    <xdr:sp macro="" textlink="">
      <xdr:nvSpPr>
        <xdr:cNvPr id="501" name="テキスト ボックス 500"/>
        <xdr:cNvSpPr txBox="1"/>
      </xdr:nvSpPr>
      <xdr:spPr>
        <a:xfrm>
          <a:off x="12579427" y="493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10490</xdr:rowOff>
    </xdr:from>
    <xdr:to>
      <xdr:col>23</xdr:col>
      <xdr:colOff>568325</xdr:colOff>
      <xdr:row>37</xdr:row>
      <xdr:rowOff>112090</xdr:rowOff>
    </xdr:to>
    <xdr:sp macro="" textlink="">
      <xdr:nvSpPr>
        <xdr:cNvPr id="507" name="円/楕円 506"/>
        <xdr:cNvSpPr/>
      </xdr:nvSpPr>
      <xdr:spPr>
        <a:xfrm>
          <a:off x="16268700" y="63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33367</xdr:rowOff>
    </xdr:from>
    <xdr:ext cx="469744" cy="259045"/>
    <xdr:sp macro="" textlink="">
      <xdr:nvSpPr>
        <xdr:cNvPr id="508" name="災害復旧事業費該当値テキスト"/>
        <xdr:cNvSpPr txBox="1"/>
      </xdr:nvSpPr>
      <xdr:spPr>
        <a:xfrm>
          <a:off x="16370300" y="62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77241</xdr:rowOff>
    </xdr:from>
    <xdr:to>
      <xdr:col>20</xdr:col>
      <xdr:colOff>9525</xdr:colOff>
      <xdr:row>39</xdr:row>
      <xdr:rowOff>7391</xdr:rowOff>
    </xdr:to>
    <xdr:sp macro="" textlink="">
      <xdr:nvSpPr>
        <xdr:cNvPr id="513" name="円/楕円 512"/>
        <xdr:cNvSpPr/>
      </xdr:nvSpPr>
      <xdr:spPr>
        <a:xfrm>
          <a:off x="136525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169968</xdr:rowOff>
    </xdr:from>
    <xdr:ext cx="313932" cy="259045"/>
    <xdr:sp macro="" textlink="">
      <xdr:nvSpPr>
        <xdr:cNvPr id="514" name="テキスト ボックス 513"/>
        <xdr:cNvSpPr txBox="1"/>
      </xdr:nvSpPr>
      <xdr:spPr>
        <a:xfrm>
          <a:off x="13546333" y="6685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161823</xdr:rowOff>
    </xdr:from>
    <xdr:to>
      <xdr:col>18</xdr:col>
      <xdr:colOff>492125</xdr:colOff>
      <xdr:row>37</xdr:row>
      <xdr:rowOff>91973</xdr:rowOff>
    </xdr:to>
    <xdr:sp macro="" textlink="">
      <xdr:nvSpPr>
        <xdr:cNvPr id="515" name="円/楕円 514"/>
        <xdr:cNvSpPr/>
      </xdr:nvSpPr>
      <xdr:spPr>
        <a:xfrm>
          <a:off x="12763500" y="63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83100</xdr:rowOff>
    </xdr:from>
    <xdr:ext cx="469744" cy="259045"/>
    <xdr:sp macro="" textlink="">
      <xdr:nvSpPr>
        <xdr:cNvPr id="516" name="テキスト ボックス 515"/>
        <xdr:cNvSpPr txBox="1"/>
      </xdr:nvSpPr>
      <xdr:spPr>
        <a:xfrm>
          <a:off x="12579427" y="642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6" name="直線コネクタ 57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7" name="テキスト ボックス 57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8" name="直線コネクタ 57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9" name="テキスト ボックス 57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0" name="直線コネクタ 57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1" name="テキスト ボックス 58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2" name="直線コネクタ 58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3" name="テキスト ボックス 58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4" name="直線コネクタ 58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5" name="テキスト ボックス 58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87" name="直線コネクタ 586"/>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88"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89" name="直線コネクタ 588"/>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90"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91" name="直線コネクタ 590"/>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95352</xdr:rowOff>
    </xdr:from>
    <xdr:to>
      <xdr:col>23</xdr:col>
      <xdr:colOff>517525</xdr:colOff>
      <xdr:row>73</xdr:row>
      <xdr:rowOff>96541</xdr:rowOff>
    </xdr:to>
    <xdr:cxnSp macro="">
      <xdr:nvCxnSpPr>
        <xdr:cNvPr id="592" name="直線コネクタ 591"/>
        <xdr:cNvCxnSpPr/>
      </xdr:nvCxnSpPr>
      <xdr:spPr>
        <a:xfrm>
          <a:off x="15481300" y="12611202"/>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102440</xdr:rowOff>
    </xdr:from>
    <xdr:ext cx="534377" cy="259045"/>
    <xdr:sp macro="" textlink="">
      <xdr:nvSpPr>
        <xdr:cNvPr id="593" name="公債費平均値テキスト"/>
        <xdr:cNvSpPr txBox="1"/>
      </xdr:nvSpPr>
      <xdr:spPr>
        <a:xfrm>
          <a:off x="16370300" y="12618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4" name="フローチャート : 判断 593"/>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95352</xdr:rowOff>
    </xdr:from>
    <xdr:to>
      <xdr:col>22</xdr:col>
      <xdr:colOff>365125</xdr:colOff>
      <xdr:row>73</xdr:row>
      <xdr:rowOff>144363</xdr:rowOff>
    </xdr:to>
    <xdr:cxnSp macro="">
      <xdr:nvCxnSpPr>
        <xdr:cNvPr id="595" name="直線コネクタ 594"/>
        <xdr:cNvCxnSpPr/>
      </xdr:nvCxnSpPr>
      <xdr:spPr>
        <a:xfrm flipV="1">
          <a:off x="14592300" y="12611202"/>
          <a:ext cx="8890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72</xdr:row>
      <xdr:rowOff>33807</xdr:rowOff>
    </xdr:from>
    <xdr:to>
      <xdr:col>22</xdr:col>
      <xdr:colOff>415925</xdr:colOff>
      <xdr:row>72</xdr:row>
      <xdr:rowOff>135407</xdr:rowOff>
    </xdr:to>
    <xdr:sp macro="" textlink="">
      <xdr:nvSpPr>
        <xdr:cNvPr id="596" name="フローチャート : 判断 595"/>
        <xdr:cNvSpPr/>
      </xdr:nvSpPr>
      <xdr:spPr>
        <a:xfrm>
          <a:off x="15430500" y="1237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151934</xdr:rowOff>
    </xdr:from>
    <xdr:ext cx="534377" cy="259045"/>
    <xdr:sp macro="" textlink="">
      <xdr:nvSpPr>
        <xdr:cNvPr id="597" name="テキスト ボックス 596"/>
        <xdr:cNvSpPr txBox="1"/>
      </xdr:nvSpPr>
      <xdr:spPr>
        <a:xfrm>
          <a:off x="15214111" y="121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144363</xdr:rowOff>
    </xdr:from>
    <xdr:to>
      <xdr:col>21</xdr:col>
      <xdr:colOff>161925</xdr:colOff>
      <xdr:row>74</xdr:row>
      <xdr:rowOff>51483</xdr:rowOff>
    </xdr:to>
    <xdr:cxnSp macro="">
      <xdr:nvCxnSpPr>
        <xdr:cNvPr id="598" name="直線コネクタ 597"/>
        <xdr:cNvCxnSpPr/>
      </xdr:nvCxnSpPr>
      <xdr:spPr>
        <a:xfrm flipV="1">
          <a:off x="13703300" y="12660213"/>
          <a:ext cx="889000" cy="7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72</xdr:row>
      <xdr:rowOff>28801</xdr:rowOff>
    </xdr:from>
    <xdr:to>
      <xdr:col>21</xdr:col>
      <xdr:colOff>212725</xdr:colOff>
      <xdr:row>72</xdr:row>
      <xdr:rowOff>130401</xdr:rowOff>
    </xdr:to>
    <xdr:sp macro="" textlink="">
      <xdr:nvSpPr>
        <xdr:cNvPr id="599" name="フローチャート : 判断 598"/>
        <xdr:cNvSpPr/>
      </xdr:nvSpPr>
      <xdr:spPr>
        <a:xfrm>
          <a:off x="14541500" y="1237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146928</xdr:rowOff>
    </xdr:from>
    <xdr:ext cx="534377" cy="259045"/>
    <xdr:sp macro="" textlink="">
      <xdr:nvSpPr>
        <xdr:cNvPr id="600" name="テキスト ボックス 599"/>
        <xdr:cNvSpPr txBox="1"/>
      </xdr:nvSpPr>
      <xdr:spPr>
        <a:xfrm>
          <a:off x="14325111" y="121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48740</xdr:rowOff>
    </xdr:from>
    <xdr:to>
      <xdr:col>19</xdr:col>
      <xdr:colOff>644525</xdr:colOff>
      <xdr:row>74</xdr:row>
      <xdr:rowOff>51483</xdr:rowOff>
    </xdr:to>
    <xdr:cxnSp macro="">
      <xdr:nvCxnSpPr>
        <xdr:cNvPr id="601" name="直線コネクタ 600"/>
        <xdr:cNvCxnSpPr/>
      </xdr:nvCxnSpPr>
      <xdr:spPr>
        <a:xfrm>
          <a:off x="12814300" y="1273604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40346</xdr:rowOff>
    </xdr:from>
    <xdr:to>
      <xdr:col>20</xdr:col>
      <xdr:colOff>9525</xdr:colOff>
      <xdr:row>72</xdr:row>
      <xdr:rowOff>141946</xdr:rowOff>
    </xdr:to>
    <xdr:sp macro="" textlink="">
      <xdr:nvSpPr>
        <xdr:cNvPr id="602" name="フローチャート : 判断 601"/>
        <xdr:cNvSpPr/>
      </xdr:nvSpPr>
      <xdr:spPr>
        <a:xfrm>
          <a:off x="13652500" y="1238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158473</xdr:rowOff>
    </xdr:from>
    <xdr:ext cx="534377" cy="259045"/>
    <xdr:sp macro="" textlink="">
      <xdr:nvSpPr>
        <xdr:cNvPr id="603" name="テキスト ボックス 602"/>
        <xdr:cNvSpPr txBox="1"/>
      </xdr:nvSpPr>
      <xdr:spPr>
        <a:xfrm>
          <a:off x="13436111" y="1215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73104</xdr:rowOff>
    </xdr:from>
    <xdr:to>
      <xdr:col>18</xdr:col>
      <xdr:colOff>492125</xdr:colOff>
      <xdr:row>73</xdr:row>
      <xdr:rowOff>3254</xdr:rowOff>
    </xdr:to>
    <xdr:sp macro="" textlink="">
      <xdr:nvSpPr>
        <xdr:cNvPr id="604" name="フローチャート : 判断 603"/>
        <xdr:cNvSpPr/>
      </xdr:nvSpPr>
      <xdr:spPr>
        <a:xfrm>
          <a:off x="12763500" y="1241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19781</xdr:rowOff>
    </xdr:from>
    <xdr:ext cx="534377" cy="259045"/>
    <xdr:sp macro="" textlink="">
      <xdr:nvSpPr>
        <xdr:cNvPr id="605" name="テキスト ボックス 604"/>
        <xdr:cNvSpPr txBox="1"/>
      </xdr:nvSpPr>
      <xdr:spPr>
        <a:xfrm>
          <a:off x="12547111" y="1219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45,691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6" name="テキスト ボックス 60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7" name="テキスト ボックス 60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8" name="テキスト ボックス 60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9" name="テキスト ボックス 60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0" name="テキスト ボックス 60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45741</xdr:rowOff>
    </xdr:from>
    <xdr:to>
      <xdr:col>23</xdr:col>
      <xdr:colOff>568325</xdr:colOff>
      <xdr:row>73</xdr:row>
      <xdr:rowOff>147341</xdr:rowOff>
    </xdr:to>
    <xdr:sp macro="" textlink="">
      <xdr:nvSpPr>
        <xdr:cNvPr id="611" name="円/楕円 610"/>
        <xdr:cNvSpPr/>
      </xdr:nvSpPr>
      <xdr:spPr>
        <a:xfrm>
          <a:off x="16268700" y="1256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68618</xdr:rowOff>
    </xdr:from>
    <xdr:ext cx="534377" cy="259045"/>
    <xdr:sp macro="" textlink="">
      <xdr:nvSpPr>
        <xdr:cNvPr id="612" name="公債費該当値テキスト"/>
        <xdr:cNvSpPr txBox="1"/>
      </xdr:nvSpPr>
      <xdr:spPr>
        <a:xfrm>
          <a:off x="16370300" y="1241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39,388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44552</xdr:rowOff>
    </xdr:from>
    <xdr:to>
      <xdr:col>22</xdr:col>
      <xdr:colOff>415925</xdr:colOff>
      <xdr:row>73</xdr:row>
      <xdr:rowOff>146152</xdr:rowOff>
    </xdr:to>
    <xdr:sp macro="" textlink="">
      <xdr:nvSpPr>
        <xdr:cNvPr id="613" name="円/楕円 612"/>
        <xdr:cNvSpPr/>
      </xdr:nvSpPr>
      <xdr:spPr>
        <a:xfrm>
          <a:off x="15430500" y="125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137279</xdr:rowOff>
    </xdr:from>
    <xdr:ext cx="534377" cy="259045"/>
    <xdr:sp macro="" textlink="">
      <xdr:nvSpPr>
        <xdr:cNvPr id="614" name="テキスト ボックス 613"/>
        <xdr:cNvSpPr txBox="1"/>
      </xdr:nvSpPr>
      <xdr:spPr>
        <a:xfrm>
          <a:off x="15214111" y="1265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93563</xdr:rowOff>
    </xdr:from>
    <xdr:to>
      <xdr:col>21</xdr:col>
      <xdr:colOff>212725</xdr:colOff>
      <xdr:row>74</xdr:row>
      <xdr:rowOff>23713</xdr:rowOff>
    </xdr:to>
    <xdr:sp macro="" textlink="">
      <xdr:nvSpPr>
        <xdr:cNvPr id="615" name="円/楕円 614"/>
        <xdr:cNvSpPr/>
      </xdr:nvSpPr>
      <xdr:spPr>
        <a:xfrm>
          <a:off x="14541500" y="126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14840</xdr:rowOff>
    </xdr:from>
    <xdr:ext cx="534377" cy="259045"/>
    <xdr:sp macro="" textlink="">
      <xdr:nvSpPr>
        <xdr:cNvPr id="616" name="テキスト ボックス 615"/>
        <xdr:cNvSpPr txBox="1"/>
      </xdr:nvSpPr>
      <xdr:spPr>
        <a:xfrm>
          <a:off x="14325111" y="127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683</xdr:rowOff>
    </xdr:from>
    <xdr:to>
      <xdr:col>20</xdr:col>
      <xdr:colOff>9525</xdr:colOff>
      <xdr:row>74</xdr:row>
      <xdr:rowOff>102283</xdr:rowOff>
    </xdr:to>
    <xdr:sp macro="" textlink="">
      <xdr:nvSpPr>
        <xdr:cNvPr id="617" name="円/楕円 616"/>
        <xdr:cNvSpPr/>
      </xdr:nvSpPr>
      <xdr:spPr>
        <a:xfrm>
          <a:off x="13652500" y="126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93410</xdr:rowOff>
    </xdr:from>
    <xdr:ext cx="534377" cy="259045"/>
    <xdr:sp macro="" textlink="">
      <xdr:nvSpPr>
        <xdr:cNvPr id="618" name="テキスト ボックス 617"/>
        <xdr:cNvSpPr txBox="1"/>
      </xdr:nvSpPr>
      <xdr:spPr>
        <a:xfrm>
          <a:off x="13436111" y="1278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169390</xdr:rowOff>
    </xdr:from>
    <xdr:to>
      <xdr:col>18</xdr:col>
      <xdr:colOff>492125</xdr:colOff>
      <xdr:row>74</xdr:row>
      <xdr:rowOff>99540</xdr:rowOff>
    </xdr:to>
    <xdr:sp macro="" textlink="">
      <xdr:nvSpPr>
        <xdr:cNvPr id="619" name="円/楕円 618"/>
        <xdr:cNvSpPr/>
      </xdr:nvSpPr>
      <xdr:spPr>
        <a:xfrm>
          <a:off x="12763500" y="126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90667</xdr:rowOff>
    </xdr:from>
    <xdr:ext cx="534377" cy="259045"/>
    <xdr:sp macro="" textlink="">
      <xdr:nvSpPr>
        <xdr:cNvPr id="620" name="テキスト ボックス 619"/>
        <xdr:cNvSpPr txBox="1"/>
      </xdr:nvSpPr>
      <xdr:spPr>
        <a:xfrm>
          <a:off x="12547111" y="1277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1" name="正方形/長方形 62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2" name="正方形/長方形 62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3" name="正方形/長方形 62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4" name="正方形/長方形 62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5" name="正方形/長方形 62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6" name="正方形/長方形 62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7" name="正方形/長方形 62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8" name="正方形/長方形 62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9" name="テキスト ボックス 62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0" name="直線コネクタ 62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1" name="直線コネクタ 63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2" name="テキスト ボックス 63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3" name="直線コネクタ 63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4" name="テキスト ボックス 63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6" name="テキスト ボックス 63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7" name="直線コネクタ 63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8" name="テキスト ボックス 63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9" name="直線コネクタ 63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0" name="テキスト ボックス 63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1" name="直線コネクタ 64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2" name="テキスト ボックス 64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4" name="直線コネクタ 643"/>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5"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6" name="直線コネクタ 645"/>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7"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48" name="直線コネクタ 647"/>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2082</xdr:rowOff>
    </xdr:from>
    <xdr:to>
      <xdr:col>23</xdr:col>
      <xdr:colOff>517525</xdr:colOff>
      <xdr:row>98</xdr:row>
      <xdr:rowOff>26085</xdr:rowOff>
    </xdr:to>
    <xdr:cxnSp macro="">
      <xdr:nvCxnSpPr>
        <xdr:cNvPr id="649" name="直線コネクタ 648"/>
        <xdr:cNvCxnSpPr/>
      </xdr:nvCxnSpPr>
      <xdr:spPr>
        <a:xfrm flipV="1">
          <a:off x="15481300" y="16804182"/>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89640</xdr:rowOff>
    </xdr:from>
    <xdr:ext cx="534377" cy="259045"/>
    <xdr:sp macro="" textlink="">
      <xdr:nvSpPr>
        <xdr:cNvPr id="650" name="積立金平均値テキスト"/>
        <xdr:cNvSpPr txBox="1"/>
      </xdr:nvSpPr>
      <xdr:spPr>
        <a:xfrm>
          <a:off x="16370300" y="1637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51" name="フローチャート : 判断 650"/>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108838</xdr:rowOff>
    </xdr:from>
    <xdr:to>
      <xdr:col>22</xdr:col>
      <xdr:colOff>365125</xdr:colOff>
      <xdr:row>98</xdr:row>
      <xdr:rowOff>26085</xdr:rowOff>
    </xdr:to>
    <xdr:cxnSp macro="">
      <xdr:nvCxnSpPr>
        <xdr:cNvPr id="652" name="直線コネクタ 651"/>
        <xdr:cNvCxnSpPr/>
      </xdr:nvCxnSpPr>
      <xdr:spPr>
        <a:xfrm>
          <a:off x="14592300" y="16739488"/>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23482</xdr:rowOff>
    </xdr:from>
    <xdr:to>
      <xdr:col>22</xdr:col>
      <xdr:colOff>415925</xdr:colOff>
      <xdr:row>96</xdr:row>
      <xdr:rowOff>125082</xdr:rowOff>
    </xdr:to>
    <xdr:sp macro="" textlink="">
      <xdr:nvSpPr>
        <xdr:cNvPr id="653" name="フローチャート : 判断 652"/>
        <xdr:cNvSpPr/>
      </xdr:nvSpPr>
      <xdr:spPr>
        <a:xfrm>
          <a:off x="15430500" y="1648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141609</xdr:rowOff>
    </xdr:from>
    <xdr:ext cx="534377" cy="259045"/>
    <xdr:sp macro="" textlink="">
      <xdr:nvSpPr>
        <xdr:cNvPr id="654" name="テキスト ボックス 653"/>
        <xdr:cNvSpPr txBox="1"/>
      </xdr:nvSpPr>
      <xdr:spPr>
        <a:xfrm>
          <a:off x="15214111" y="162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108838</xdr:rowOff>
    </xdr:from>
    <xdr:to>
      <xdr:col>21</xdr:col>
      <xdr:colOff>161925</xdr:colOff>
      <xdr:row>97</xdr:row>
      <xdr:rowOff>110210</xdr:rowOff>
    </xdr:to>
    <xdr:cxnSp macro="">
      <xdr:nvCxnSpPr>
        <xdr:cNvPr id="655" name="直線コネクタ 654"/>
        <xdr:cNvCxnSpPr/>
      </xdr:nvCxnSpPr>
      <xdr:spPr>
        <a:xfrm flipV="1">
          <a:off x="13703300" y="1673948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76212</xdr:rowOff>
    </xdr:from>
    <xdr:to>
      <xdr:col>21</xdr:col>
      <xdr:colOff>212725</xdr:colOff>
      <xdr:row>96</xdr:row>
      <xdr:rowOff>6362</xdr:rowOff>
    </xdr:to>
    <xdr:sp macro="" textlink="">
      <xdr:nvSpPr>
        <xdr:cNvPr id="656" name="フローチャート : 判断 655"/>
        <xdr:cNvSpPr/>
      </xdr:nvSpPr>
      <xdr:spPr>
        <a:xfrm>
          <a:off x="14541500" y="163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22889</xdr:rowOff>
    </xdr:from>
    <xdr:ext cx="534377" cy="259045"/>
    <xdr:sp macro="" textlink="">
      <xdr:nvSpPr>
        <xdr:cNvPr id="657" name="テキスト ボックス 656"/>
        <xdr:cNvSpPr txBox="1"/>
      </xdr:nvSpPr>
      <xdr:spPr>
        <a:xfrm>
          <a:off x="14325111" y="161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110210</xdr:rowOff>
    </xdr:from>
    <xdr:to>
      <xdr:col>19</xdr:col>
      <xdr:colOff>644525</xdr:colOff>
      <xdr:row>98</xdr:row>
      <xdr:rowOff>81750</xdr:rowOff>
    </xdr:to>
    <xdr:cxnSp macro="">
      <xdr:nvCxnSpPr>
        <xdr:cNvPr id="658" name="直線コネクタ 657"/>
        <xdr:cNvCxnSpPr/>
      </xdr:nvCxnSpPr>
      <xdr:spPr>
        <a:xfrm flipV="1">
          <a:off x="12814300" y="16740860"/>
          <a:ext cx="889000" cy="1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69355</xdr:rowOff>
    </xdr:from>
    <xdr:to>
      <xdr:col>20</xdr:col>
      <xdr:colOff>9525</xdr:colOff>
      <xdr:row>96</xdr:row>
      <xdr:rowOff>170955</xdr:rowOff>
    </xdr:to>
    <xdr:sp macro="" textlink="">
      <xdr:nvSpPr>
        <xdr:cNvPr id="659" name="フローチャート : 判断 658"/>
        <xdr:cNvSpPr/>
      </xdr:nvSpPr>
      <xdr:spPr>
        <a:xfrm>
          <a:off x="13652500" y="165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16032</xdr:rowOff>
    </xdr:from>
    <xdr:ext cx="534377" cy="259045"/>
    <xdr:sp macro="" textlink="">
      <xdr:nvSpPr>
        <xdr:cNvPr id="660" name="テキスト ボックス 659"/>
        <xdr:cNvSpPr txBox="1"/>
      </xdr:nvSpPr>
      <xdr:spPr>
        <a:xfrm>
          <a:off x="13436111" y="163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124752</xdr:rowOff>
    </xdr:from>
    <xdr:to>
      <xdr:col>18</xdr:col>
      <xdr:colOff>492125</xdr:colOff>
      <xdr:row>96</xdr:row>
      <xdr:rowOff>54902</xdr:rowOff>
    </xdr:to>
    <xdr:sp macro="" textlink="">
      <xdr:nvSpPr>
        <xdr:cNvPr id="661" name="フローチャート : 判断 660"/>
        <xdr:cNvSpPr/>
      </xdr:nvSpPr>
      <xdr:spPr>
        <a:xfrm>
          <a:off x="12763500" y="1641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71429</xdr:rowOff>
    </xdr:from>
    <xdr:ext cx="534377" cy="259045"/>
    <xdr:sp macro="" textlink="">
      <xdr:nvSpPr>
        <xdr:cNvPr id="662" name="テキスト ボックス 661"/>
        <xdr:cNvSpPr txBox="1"/>
      </xdr:nvSpPr>
      <xdr:spPr>
        <a:xfrm>
          <a:off x="12547111" y="1618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14,559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3" name="テキスト ボックス 66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4" name="テキスト ボックス 66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5" name="テキスト ボックス 66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6" name="テキスト ボックス 66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7" name="テキスト ボックス 66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122732</xdr:rowOff>
    </xdr:from>
    <xdr:to>
      <xdr:col>23</xdr:col>
      <xdr:colOff>568325</xdr:colOff>
      <xdr:row>98</xdr:row>
      <xdr:rowOff>52882</xdr:rowOff>
    </xdr:to>
    <xdr:sp macro="" textlink="">
      <xdr:nvSpPr>
        <xdr:cNvPr id="668" name="円/楕円 667"/>
        <xdr:cNvSpPr/>
      </xdr:nvSpPr>
      <xdr:spPr>
        <a:xfrm>
          <a:off x="16268700" y="167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101159</xdr:rowOff>
    </xdr:from>
    <xdr:ext cx="469744" cy="259045"/>
    <xdr:sp macro="" textlink="">
      <xdr:nvSpPr>
        <xdr:cNvPr id="669" name="積立金該当値テキスト"/>
        <xdr:cNvSpPr txBox="1"/>
      </xdr:nvSpPr>
      <xdr:spPr>
        <a:xfrm>
          <a:off x="16370300" y="1673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146735</xdr:rowOff>
    </xdr:from>
    <xdr:to>
      <xdr:col>22</xdr:col>
      <xdr:colOff>415925</xdr:colOff>
      <xdr:row>98</xdr:row>
      <xdr:rowOff>76885</xdr:rowOff>
    </xdr:to>
    <xdr:sp macro="" textlink="">
      <xdr:nvSpPr>
        <xdr:cNvPr id="670" name="円/楕円 669"/>
        <xdr:cNvSpPr/>
      </xdr:nvSpPr>
      <xdr:spPr>
        <a:xfrm>
          <a:off x="15430500" y="167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68012</xdr:rowOff>
    </xdr:from>
    <xdr:ext cx="469744" cy="259045"/>
    <xdr:sp macro="" textlink="">
      <xdr:nvSpPr>
        <xdr:cNvPr id="671" name="テキスト ボックス 670"/>
        <xdr:cNvSpPr txBox="1"/>
      </xdr:nvSpPr>
      <xdr:spPr>
        <a:xfrm>
          <a:off x="15246427" y="1687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58038</xdr:rowOff>
    </xdr:from>
    <xdr:to>
      <xdr:col>21</xdr:col>
      <xdr:colOff>212725</xdr:colOff>
      <xdr:row>97</xdr:row>
      <xdr:rowOff>159638</xdr:rowOff>
    </xdr:to>
    <xdr:sp macro="" textlink="">
      <xdr:nvSpPr>
        <xdr:cNvPr id="672" name="円/楕円 671"/>
        <xdr:cNvSpPr/>
      </xdr:nvSpPr>
      <xdr:spPr>
        <a:xfrm>
          <a:off x="14541500" y="166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150765</xdr:rowOff>
    </xdr:from>
    <xdr:ext cx="469744" cy="259045"/>
    <xdr:sp macro="" textlink="">
      <xdr:nvSpPr>
        <xdr:cNvPr id="673" name="テキスト ボックス 672"/>
        <xdr:cNvSpPr txBox="1"/>
      </xdr:nvSpPr>
      <xdr:spPr>
        <a:xfrm>
          <a:off x="14357427" y="1678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59410</xdr:rowOff>
    </xdr:from>
    <xdr:to>
      <xdr:col>20</xdr:col>
      <xdr:colOff>9525</xdr:colOff>
      <xdr:row>97</xdr:row>
      <xdr:rowOff>161010</xdr:rowOff>
    </xdr:to>
    <xdr:sp macro="" textlink="">
      <xdr:nvSpPr>
        <xdr:cNvPr id="674" name="円/楕円 673"/>
        <xdr:cNvSpPr/>
      </xdr:nvSpPr>
      <xdr:spPr>
        <a:xfrm>
          <a:off x="13652500" y="166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152137</xdr:rowOff>
    </xdr:from>
    <xdr:ext cx="469744" cy="259045"/>
    <xdr:sp macro="" textlink="">
      <xdr:nvSpPr>
        <xdr:cNvPr id="675" name="テキスト ボックス 674"/>
        <xdr:cNvSpPr txBox="1"/>
      </xdr:nvSpPr>
      <xdr:spPr>
        <a:xfrm>
          <a:off x="13468427" y="1678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30950</xdr:rowOff>
    </xdr:from>
    <xdr:to>
      <xdr:col>18</xdr:col>
      <xdr:colOff>492125</xdr:colOff>
      <xdr:row>98</xdr:row>
      <xdr:rowOff>132550</xdr:rowOff>
    </xdr:to>
    <xdr:sp macro="" textlink="">
      <xdr:nvSpPr>
        <xdr:cNvPr id="676" name="円/楕円 675"/>
        <xdr:cNvSpPr/>
      </xdr:nvSpPr>
      <xdr:spPr>
        <a:xfrm>
          <a:off x="12763500" y="168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123677</xdr:rowOff>
    </xdr:from>
    <xdr:ext cx="469744" cy="259045"/>
    <xdr:sp macro="" textlink="">
      <xdr:nvSpPr>
        <xdr:cNvPr id="677" name="テキスト ボックス 676"/>
        <xdr:cNvSpPr txBox="1"/>
      </xdr:nvSpPr>
      <xdr:spPr>
        <a:xfrm>
          <a:off x="12579427" y="169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8" name="正方形/長方形 67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9" name="正方形/長方形 67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0" name="正方形/長方形 67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1" name="正方形/長方形 68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2" name="正方形/長方形 68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3" name="正方形/長方形 68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4" name="正方形/長方形 68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5" name="正方形/長方形 68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6" name="テキスト ボックス 68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7" name="直線コネクタ 68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8" name="直線コネクタ 68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9" name="テキスト ボックス 68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0" name="直線コネクタ 68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1" name="テキスト ボックス 69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2" name="直線コネクタ 69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3" name="テキスト ボックス 69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4" name="直線コネクタ 69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5" name="テキスト ボックス 69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6" name="直線コネクタ 69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7" name="テキスト ボックス 69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8" name="直線コネクタ 69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9" name="テキスト ボックス 69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3" name="直線コネクタ 702"/>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5" name="直線コネクタ 70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6"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7" name="直線コネクタ 706"/>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85162</xdr:rowOff>
    </xdr:from>
    <xdr:to>
      <xdr:col>32</xdr:col>
      <xdr:colOff>187325</xdr:colOff>
      <xdr:row>39</xdr:row>
      <xdr:rowOff>87938</xdr:rowOff>
    </xdr:to>
    <xdr:cxnSp macro="">
      <xdr:nvCxnSpPr>
        <xdr:cNvPr id="708" name="直線コネクタ 707"/>
        <xdr:cNvCxnSpPr/>
      </xdr:nvCxnSpPr>
      <xdr:spPr>
        <a:xfrm>
          <a:off x="21323300" y="6771712"/>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09"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10" name="フローチャート : 判断 709"/>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85162</xdr:rowOff>
    </xdr:from>
    <xdr:to>
      <xdr:col>31</xdr:col>
      <xdr:colOff>34925</xdr:colOff>
      <xdr:row>39</xdr:row>
      <xdr:rowOff>87449</xdr:rowOff>
    </xdr:to>
    <xdr:cxnSp macro="">
      <xdr:nvCxnSpPr>
        <xdr:cNvPr id="711" name="直線コネクタ 710"/>
        <xdr:cNvCxnSpPr/>
      </xdr:nvCxnSpPr>
      <xdr:spPr>
        <a:xfrm flipV="1">
          <a:off x="20434300" y="677171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25219</xdr:rowOff>
    </xdr:from>
    <xdr:to>
      <xdr:col>31</xdr:col>
      <xdr:colOff>85725</xdr:colOff>
      <xdr:row>37</xdr:row>
      <xdr:rowOff>126819</xdr:rowOff>
    </xdr:to>
    <xdr:sp macro="" textlink="">
      <xdr:nvSpPr>
        <xdr:cNvPr id="712" name="フローチャート : 判断 711"/>
        <xdr:cNvSpPr/>
      </xdr:nvSpPr>
      <xdr:spPr>
        <a:xfrm>
          <a:off x="21272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143346</xdr:rowOff>
    </xdr:from>
    <xdr:ext cx="469744" cy="259045"/>
    <xdr:sp macro="" textlink="">
      <xdr:nvSpPr>
        <xdr:cNvPr id="713" name="テキスト ボックス 712"/>
        <xdr:cNvSpPr txBox="1"/>
      </xdr:nvSpPr>
      <xdr:spPr>
        <a:xfrm>
          <a:off x="21088427" y="614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87449</xdr:rowOff>
    </xdr:from>
    <xdr:to>
      <xdr:col>29</xdr:col>
      <xdr:colOff>517525</xdr:colOff>
      <xdr:row>39</xdr:row>
      <xdr:rowOff>89081</xdr:rowOff>
    </xdr:to>
    <xdr:cxnSp macro="">
      <xdr:nvCxnSpPr>
        <xdr:cNvPr id="714" name="直線コネクタ 713"/>
        <xdr:cNvCxnSpPr/>
      </xdr:nvCxnSpPr>
      <xdr:spPr>
        <a:xfrm flipV="1">
          <a:off x="19545300" y="67739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116985</xdr:rowOff>
    </xdr:from>
    <xdr:to>
      <xdr:col>29</xdr:col>
      <xdr:colOff>568325</xdr:colOff>
      <xdr:row>38</xdr:row>
      <xdr:rowOff>47135</xdr:rowOff>
    </xdr:to>
    <xdr:sp macro="" textlink="">
      <xdr:nvSpPr>
        <xdr:cNvPr id="715" name="フローチャート : 判断 714"/>
        <xdr:cNvSpPr/>
      </xdr:nvSpPr>
      <xdr:spPr>
        <a:xfrm>
          <a:off x="20383500" y="646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63662</xdr:rowOff>
    </xdr:from>
    <xdr:ext cx="469744" cy="259045"/>
    <xdr:sp macro="" textlink="">
      <xdr:nvSpPr>
        <xdr:cNvPr id="716" name="テキスト ボックス 715"/>
        <xdr:cNvSpPr txBox="1"/>
      </xdr:nvSpPr>
      <xdr:spPr>
        <a:xfrm>
          <a:off x="20199427" y="623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89081</xdr:rowOff>
    </xdr:from>
    <xdr:to>
      <xdr:col>28</xdr:col>
      <xdr:colOff>314325</xdr:colOff>
      <xdr:row>39</xdr:row>
      <xdr:rowOff>90715</xdr:rowOff>
    </xdr:to>
    <xdr:cxnSp macro="">
      <xdr:nvCxnSpPr>
        <xdr:cNvPr id="717" name="直線コネクタ 716"/>
        <xdr:cNvCxnSpPr/>
      </xdr:nvCxnSpPr>
      <xdr:spPr>
        <a:xfrm flipV="1">
          <a:off x="18656300" y="677563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76817</xdr:rowOff>
    </xdr:from>
    <xdr:to>
      <xdr:col>28</xdr:col>
      <xdr:colOff>365125</xdr:colOff>
      <xdr:row>38</xdr:row>
      <xdr:rowOff>6967</xdr:rowOff>
    </xdr:to>
    <xdr:sp macro="" textlink="">
      <xdr:nvSpPr>
        <xdr:cNvPr id="718" name="フローチャート : 判断 717"/>
        <xdr:cNvSpPr/>
      </xdr:nvSpPr>
      <xdr:spPr>
        <a:xfrm>
          <a:off x="19494500" y="642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23494</xdr:rowOff>
    </xdr:from>
    <xdr:ext cx="469744" cy="259045"/>
    <xdr:sp macro="" textlink="">
      <xdr:nvSpPr>
        <xdr:cNvPr id="719" name="テキスト ボックス 718"/>
        <xdr:cNvSpPr txBox="1"/>
      </xdr:nvSpPr>
      <xdr:spPr>
        <a:xfrm>
          <a:off x="19310427" y="619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65550</xdr:rowOff>
    </xdr:from>
    <xdr:to>
      <xdr:col>27</xdr:col>
      <xdr:colOff>161925</xdr:colOff>
      <xdr:row>37</xdr:row>
      <xdr:rowOff>167150</xdr:rowOff>
    </xdr:to>
    <xdr:sp macro="" textlink="">
      <xdr:nvSpPr>
        <xdr:cNvPr id="720" name="フローチャート : 判断 719"/>
        <xdr:cNvSpPr/>
      </xdr:nvSpPr>
      <xdr:spPr>
        <a:xfrm>
          <a:off x="18605500" y="64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12227</xdr:rowOff>
    </xdr:from>
    <xdr:ext cx="469744" cy="259045"/>
    <xdr:sp macro="" textlink="">
      <xdr:nvSpPr>
        <xdr:cNvPr id="721" name="テキスト ボックス 720"/>
        <xdr:cNvSpPr txBox="1"/>
      </xdr:nvSpPr>
      <xdr:spPr>
        <a:xfrm>
          <a:off x="18421427" y="61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37138</xdr:rowOff>
    </xdr:from>
    <xdr:to>
      <xdr:col>32</xdr:col>
      <xdr:colOff>238125</xdr:colOff>
      <xdr:row>39</xdr:row>
      <xdr:rowOff>138738</xdr:rowOff>
    </xdr:to>
    <xdr:sp macro="" textlink="">
      <xdr:nvSpPr>
        <xdr:cNvPr id="727" name="円/楕円 726"/>
        <xdr:cNvSpPr/>
      </xdr:nvSpPr>
      <xdr:spPr>
        <a:xfrm>
          <a:off x="22110700" y="67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123515</xdr:rowOff>
    </xdr:from>
    <xdr:ext cx="313932" cy="259045"/>
    <xdr:sp macro="" textlink="">
      <xdr:nvSpPr>
        <xdr:cNvPr id="728" name="投資及び出資金該当値テキスト"/>
        <xdr:cNvSpPr txBox="1"/>
      </xdr:nvSpPr>
      <xdr:spPr>
        <a:xfrm>
          <a:off x="22212300" y="6638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34362</xdr:rowOff>
    </xdr:from>
    <xdr:to>
      <xdr:col>31</xdr:col>
      <xdr:colOff>85725</xdr:colOff>
      <xdr:row>39</xdr:row>
      <xdr:rowOff>135962</xdr:rowOff>
    </xdr:to>
    <xdr:sp macro="" textlink="">
      <xdr:nvSpPr>
        <xdr:cNvPr id="729" name="円/楕円 728"/>
        <xdr:cNvSpPr/>
      </xdr:nvSpPr>
      <xdr:spPr>
        <a:xfrm>
          <a:off x="21272500" y="67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127089</xdr:rowOff>
    </xdr:from>
    <xdr:ext cx="313932" cy="259045"/>
    <xdr:sp macro="" textlink="">
      <xdr:nvSpPr>
        <xdr:cNvPr id="730" name="テキスト ボックス 729"/>
        <xdr:cNvSpPr txBox="1"/>
      </xdr:nvSpPr>
      <xdr:spPr>
        <a:xfrm>
          <a:off x="21166333" y="6813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36649</xdr:rowOff>
    </xdr:from>
    <xdr:to>
      <xdr:col>29</xdr:col>
      <xdr:colOff>568325</xdr:colOff>
      <xdr:row>39</xdr:row>
      <xdr:rowOff>138249</xdr:rowOff>
    </xdr:to>
    <xdr:sp macro="" textlink="">
      <xdr:nvSpPr>
        <xdr:cNvPr id="731" name="円/楕円 730"/>
        <xdr:cNvSpPr/>
      </xdr:nvSpPr>
      <xdr:spPr>
        <a:xfrm>
          <a:off x="20383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129376</xdr:rowOff>
    </xdr:from>
    <xdr:ext cx="313932" cy="259045"/>
    <xdr:sp macro="" textlink="">
      <xdr:nvSpPr>
        <xdr:cNvPr id="732" name="テキスト ボックス 731"/>
        <xdr:cNvSpPr txBox="1"/>
      </xdr:nvSpPr>
      <xdr:spPr>
        <a:xfrm>
          <a:off x="20277333" y="6815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38281</xdr:rowOff>
    </xdr:from>
    <xdr:to>
      <xdr:col>28</xdr:col>
      <xdr:colOff>365125</xdr:colOff>
      <xdr:row>39</xdr:row>
      <xdr:rowOff>139881</xdr:rowOff>
    </xdr:to>
    <xdr:sp macro="" textlink="">
      <xdr:nvSpPr>
        <xdr:cNvPr id="733" name="円/楕円 732"/>
        <xdr:cNvSpPr/>
      </xdr:nvSpPr>
      <xdr:spPr>
        <a:xfrm>
          <a:off x="19494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131008</xdr:rowOff>
    </xdr:from>
    <xdr:ext cx="313932" cy="259045"/>
    <xdr:sp macro="" textlink="">
      <xdr:nvSpPr>
        <xdr:cNvPr id="734" name="テキスト ボックス 733"/>
        <xdr:cNvSpPr txBox="1"/>
      </xdr:nvSpPr>
      <xdr:spPr>
        <a:xfrm>
          <a:off x="19388333" y="6817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39915</xdr:rowOff>
    </xdr:from>
    <xdr:to>
      <xdr:col>27</xdr:col>
      <xdr:colOff>161925</xdr:colOff>
      <xdr:row>39</xdr:row>
      <xdr:rowOff>141515</xdr:rowOff>
    </xdr:to>
    <xdr:sp macro="" textlink="">
      <xdr:nvSpPr>
        <xdr:cNvPr id="735" name="円/楕円 734"/>
        <xdr:cNvSpPr/>
      </xdr:nvSpPr>
      <xdr:spPr>
        <a:xfrm>
          <a:off x="18605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132642</xdr:rowOff>
    </xdr:from>
    <xdr:ext cx="313932" cy="259045"/>
    <xdr:sp macro="" textlink="">
      <xdr:nvSpPr>
        <xdr:cNvPr id="736" name="テキスト ボックス 735"/>
        <xdr:cNvSpPr txBox="1"/>
      </xdr:nvSpPr>
      <xdr:spPr>
        <a:xfrm>
          <a:off x="18499333" y="6819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7" name="直線コネクタ 74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8" name="テキスト ボックス 74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9" name="直線コネクタ 74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0" name="テキスト ボックス 74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1" name="直線コネクタ 75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2" name="テキスト ボックス 75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3" name="直線コネクタ 75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4" name="テキスト ボックス 75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5" name="直線コネクタ 75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6" name="テキスト ボックス 75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58" name="直線コネクタ 757"/>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0" name="直線コネクタ 75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61"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2" name="直線コネクタ 761"/>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120955</xdr:rowOff>
    </xdr:from>
    <xdr:to>
      <xdr:col>32</xdr:col>
      <xdr:colOff>187325</xdr:colOff>
      <xdr:row>58</xdr:row>
      <xdr:rowOff>121000</xdr:rowOff>
    </xdr:to>
    <xdr:cxnSp macro="">
      <xdr:nvCxnSpPr>
        <xdr:cNvPr id="763" name="直線コネクタ 762"/>
        <xdr:cNvCxnSpPr/>
      </xdr:nvCxnSpPr>
      <xdr:spPr>
        <a:xfrm flipV="1">
          <a:off x="21323300" y="10065055"/>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52112</xdr:rowOff>
    </xdr:from>
    <xdr:ext cx="469744" cy="259045"/>
    <xdr:sp macro="" textlink="">
      <xdr:nvSpPr>
        <xdr:cNvPr id="764" name="貸付金平均値テキスト"/>
        <xdr:cNvSpPr txBox="1"/>
      </xdr:nvSpPr>
      <xdr:spPr>
        <a:xfrm>
          <a:off x="22212300" y="965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5" name="フローチャート : 判断 764"/>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119766</xdr:rowOff>
    </xdr:from>
    <xdr:to>
      <xdr:col>31</xdr:col>
      <xdr:colOff>34925</xdr:colOff>
      <xdr:row>58</xdr:row>
      <xdr:rowOff>121000</xdr:rowOff>
    </xdr:to>
    <xdr:cxnSp macro="">
      <xdr:nvCxnSpPr>
        <xdr:cNvPr id="766" name="直線コネクタ 765"/>
        <xdr:cNvCxnSpPr/>
      </xdr:nvCxnSpPr>
      <xdr:spPr>
        <a:xfrm>
          <a:off x="20434300" y="10063866"/>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79391</xdr:rowOff>
    </xdr:from>
    <xdr:to>
      <xdr:col>31</xdr:col>
      <xdr:colOff>85725</xdr:colOff>
      <xdr:row>58</xdr:row>
      <xdr:rowOff>9541</xdr:rowOff>
    </xdr:to>
    <xdr:sp macro="" textlink="">
      <xdr:nvSpPr>
        <xdr:cNvPr id="767" name="フローチャート : 判断 766"/>
        <xdr:cNvSpPr/>
      </xdr:nvSpPr>
      <xdr:spPr>
        <a:xfrm>
          <a:off x="21272500" y="985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26068</xdr:rowOff>
    </xdr:from>
    <xdr:ext cx="469744" cy="259045"/>
    <xdr:sp macro="" textlink="">
      <xdr:nvSpPr>
        <xdr:cNvPr id="768" name="テキスト ボックス 767"/>
        <xdr:cNvSpPr txBox="1"/>
      </xdr:nvSpPr>
      <xdr:spPr>
        <a:xfrm>
          <a:off x="21088427" y="962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119766</xdr:rowOff>
    </xdr:from>
    <xdr:to>
      <xdr:col>29</xdr:col>
      <xdr:colOff>517525</xdr:colOff>
      <xdr:row>58</xdr:row>
      <xdr:rowOff>119812</xdr:rowOff>
    </xdr:to>
    <xdr:cxnSp macro="">
      <xdr:nvCxnSpPr>
        <xdr:cNvPr id="769" name="直線コネクタ 768"/>
        <xdr:cNvCxnSpPr/>
      </xdr:nvCxnSpPr>
      <xdr:spPr>
        <a:xfrm flipV="1">
          <a:off x="19545300" y="1006386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88123</xdr:rowOff>
    </xdr:from>
    <xdr:to>
      <xdr:col>29</xdr:col>
      <xdr:colOff>568325</xdr:colOff>
      <xdr:row>58</xdr:row>
      <xdr:rowOff>18273</xdr:rowOff>
    </xdr:to>
    <xdr:sp macro="" textlink="">
      <xdr:nvSpPr>
        <xdr:cNvPr id="770" name="フローチャート : 判断 769"/>
        <xdr:cNvSpPr/>
      </xdr:nvSpPr>
      <xdr:spPr>
        <a:xfrm>
          <a:off x="20383500" y="986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34800</xdr:rowOff>
    </xdr:from>
    <xdr:ext cx="469744" cy="259045"/>
    <xdr:sp macro="" textlink="">
      <xdr:nvSpPr>
        <xdr:cNvPr id="771" name="テキスト ボックス 770"/>
        <xdr:cNvSpPr txBox="1"/>
      </xdr:nvSpPr>
      <xdr:spPr>
        <a:xfrm>
          <a:off x="20199427" y="963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118486</xdr:rowOff>
    </xdr:from>
    <xdr:to>
      <xdr:col>28</xdr:col>
      <xdr:colOff>314325</xdr:colOff>
      <xdr:row>58</xdr:row>
      <xdr:rowOff>119812</xdr:rowOff>
    </xdr:to>
    <xdr:cxnSp macro="">
      <xdr:nvCxnSpPr>
        <xdr:cNvPr id="772" name="直線コネクタ 771"/>
        <xdr:cNvCxnSpPr/>
      </xdr:nvCxnSpPr>
      <xdr:spPr>
        <a:xfrm>
          <a:off x="18656300" y="10062586"/>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84877</xdr:rowOff>
    </xdr:from>
    <xdr:to>
      <xdr:col>28</xdr:col>
      <xdr:colOff>365125</xdr:colOff>
      <xdr:row>58</xdr:row>
      <xdr:rowOff>15027</xdr:rowOff>
    </xdr:to>
    <xdr:sp macro="" textlink="">
      <xdr:nvSpPr>
        <xdr:cNvPr id="773" name="フローチャート : 判断 772"/>
        <xdr:cNvSpPr/>
      </xdr:nvSpPr>
      <xdr:spPr>
        <a:xfrm>
          <a:off x="19494500" y="98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31554</xdr:rowOff>
    </xdr:from>
    <xdr:ext cx="469744" cy="259045"/>
    <xdr:sp macro="" textlink="">
      <xdr:nvSpPr>
        <xdr:cNvPr id="774" name="テキスト ボックス 773"/>
        <xdr:cNvSpPr txBox="1"/>
      </xdr:nvSpPr>
      <xdr:spPr>
        <a:xfrm>
          <a:off x="19310427" y="963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81082</xdr:rowOff>
    </xdr:from>
    <xdr:to>
      <xdr:col>27</xdr:col>
      <xdr:colOff>161925</xdr:colOff>
      <xdr:row>58</xdr:row>
      <xdr:rowOff>11232</xdr:rowOff>
    </xdr:to>
    <xdr:sp macro="" textlink="">
      <xdr:nvSpPr>
        <xdr:cNvPr id="775" name="フローチャート : 判断 774"/>
        <xdr:cNvSpPr/>
      </xdr:nvSpPr>
      <xdr:spPr>
        <a:xfrm>
          <a:off x="18605500" y="985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27759</xdr:rowOff>
    </xdr:from>
    <xdr:ext cx="469744" cy="259045"/>
    <xdr:sp macro="" textlink="">
      <xdr:nvSpPr>
        <xdr:cNvPr id="776" name="テキスト ボックス 775"/>
        <xdr:cNvSpPr txBox="1"/>
      </xdr:nvSpPr>
      <xdr:spPr>
        <a:xfrm>
          <a:off x="18421427" y="962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7" name="テキスト ボックス 77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8" name="テキスト ボックス 77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9" name="テキスト ボックス 77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0" name="テキスト ボックス 77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1" name="テキスト ボックス 78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70155</xdr:rowOff>
    </xdr:from>
    <xdr:to>
      <xdr:col>32</xdr:col>
      <xdr:colOff>238125</xdr:colOff>
      <xdr:row>59</xdr:row>
      <xdr:rowOff>305</xdr:rowOff>
    </xdr:to>
    <xdr:sp macro="" textlink="">
      <xdr:nvSpPr>
        <xdr:cNvPr id="782" name="円/楕円 781"/>
        <xdr:cNvSpPr/>
      </xdr:nvSpPr>
      <xdr:spPr>
        <a:xfrm>
          <a:off x="221107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156532</xdr:rowOff>
    </xdr:from>
    <xdr:ext cx="378565" cy="259045"/>
    <xdr:sp macro="" textlink="">
      <xdr:nvSpPr>
        <xdr:cNvPr id="783" name="貸付金該当値テキスト"/>
        <xdr:cNvSpPr txBox="1"/>
      </xdr:nvSpPr>
      <xdr:spPr>
        <a:xfrm>
          <a:off x="22212300" y="992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70200</xdr:rowOff>
    </xdr:from>
    <xdr:to>
      <xdr:col>31</xdr:col>
      <xdr:colOff>85725</xdr:colOff>
      <xdr:row>59</xdr:row>
      <xdr:rowOff>350</xdr:rowOff>
    </xdr:to>
    <xdr:sp macro="" textlink="">
      <xdr:nvSpPr>
        <xdr:cNvPr id="784" name="円/楕円 783"/>
        <xdr:cNvSpPr/>
      </xdr:nvSpPr>
      <xdr:spPr>
        <a:xfrm>
          <a:off x="212725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162927</xdr:rowOff>
    </xdr:from>
    <xdr:ext cx="378565" cy="259045"/>
    <xdr:sp macro="" textlink="">
      <xdr:nvSpPr>
        <xdr:cNvPr id="785" name="テキスト ボックス 784"/>
        <xdr:cNvSpPr txBox="1"/>
      </xdr:nvSpPr>
      <xdr:spPr>
        <a:xfrm>
          <a:off x="21134017" y="10107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68966</xdr:rowOff>
    </xdr:from>
    <xdr:to>
      <xdr:col>29</xdr:col>
      <xdr:colOff>568325</xdr:colOff>
      <xdr:row>58</xdr:row>
      <xdr:rowOff>170566</xdr:rowOff>
    </xdr:to>
    <xdr:sp macro="" textlink="">
      <xdr:nvSpPr>
        <xdr:cNvPr id="786" name="円/楕円 785"/>
        <xdr:cNvSpPr/>
      </xdr:nvSpPr>
      <xdr:spPr>
        <a:xfrm>
          <a:off x="20383500" y="100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161693</xdr:rowOff>
    </xdr:from>
    <xdr:ext cx="378565" cy="259045"/>
    <xdr:sp macro="" textlink="">
      <xdr:nvSpPr>
        <xdr:cNvPr id="787" name="テキスト ボックス 786"/>
        <xdr:cNvSpPr txBox="1"/>
      </xdr:nvSpPr>
      <xdr:spPr>
        <a:xfrm>
          <a:off x="20245017" y="1010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69012</xdr:rowOff>
    </xdr:from>
    <xdr:to>
      <xdr:col>28</xdr:col>
      <xdr:colOff>365125</xdr:colOff>
      <xdr:row>58</xdr:row>
      <xdr:rowOff>170612</xdr:rowOff>
    </xdr:to>
    <xdr:sp macro="" textlink="">
      <xdr:nvSpPr>
        <xdr:cNvPr id="788" name="円/楕円 787"/>
        <xdr:cNvSpPr/>
      </xdr:nvSpPr>
      <xdr:spPr>
        <a:xfrm>
          <a:off x="19494500" y="100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161739</xdr:rowOff>
    </xdr:from>
    <xdr:ext cx="378565" cy="259045"/>
    <xdr:sp macro="" textlink="">
      <xdr:nvSpPr>
        <xdr:cNvPr id="789" name="テキスト ボックス 788"/>
        <xdr:cNvSpPr txBox="1"/>
      </xdr:nvSpPr>
      <xdr:spPr>
        <a:xfrm>
          <a:off x="19356017" y="10105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67686</xdr:rowOff>
    </xdr:from>
    <xdr:to>
      <xdr:col>27</xdr:col>
      <xdr:colOff>161925</xdr:colOff>
      <xdr:row>58</xdr:row>
      <xdr:rowOff>169286</xdr:rowOff>
    </xdr:to>
    <xdr:sp macro="" textlink="">
      <xdr:nvSpPr>
        <xdr:cNvPr id="790" name="円/楕円 789"/>
        <xdr:cNvSpPr/>
      </xdr:nvSpPr>
      <xdr:spPr>
        <a:xfrm>
          <a:off x="18605500" y="100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160413</xdr:rowOff>
    </xdr:from>
    <xdr:ext cx="378565" cy="259045"/>
    <xdr:sp macro="" textlink="">
      <xdr:nvSpPr>
        <xdr:cNvPr id="791" name="テキスト ボックス 790"/>
        <xdr:cNvSpPr txBox="1"/>
      </xdr:nvSpPr>
      <xdr:spPr>
        <a:xfrm>
          <a:off x="18467017" y="10104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2" name="正方形/長方形 79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3" name="正方形/長方形 79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4" name="正方形/長方形 79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5" name="正方形/長方形 79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6" name="正方形/長方形 79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7" name="正方形/長方形 79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8" name="正方形/長方形 79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2" name="テキスト ボックス 80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4" name="テキスト ボックス 80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8" name="テキスト ボックス 80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0" name="テキスト ボックス 80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2" name="テキスト ボックス 81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4" name="テキスト ボックス 81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6" name="直線コネクタ 815"/>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7"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18" name="直線コネクタ 817"/>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19"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20" name="直線コネクタ 819"/>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150101</xdr:rowOff>
    </xdr:from>
    <xdr:to>
      <xdr:col>32</xdr:col>
      <xdr:colOff>187325</xdr:colOff>
      <xdr:row>75</xdr:row>
      <xdr:rowOff>3416</xdr:rowOff>
    </xdr:to>
    <xdr:cxnSp macro="">
      <xdr:nvCxnSpPr>
        <xdr:cNvPr id="821" name="直線コネクタ 820"/>
        <xdr:cNvCxnSpPr/>
      </xdr:nvCxnSpPr>
      <xdr:spPr>
        <a:xfrm flipV="1">
          <a:off x="21323300" y="12665951"/>
          <a:ext cx="8382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14787</xdr:rowOff>
    </xdr:from>
    <xdr:ext cx="534377" cy="259045"/>
    <xdr:sp macro="" textlink="">
      <xdr:nvSpPr>
        <xdr:cNvPr id="822" name="繰出金平均値テキスト"/>
        <xdr:cNvSpPr txBox="1"/>
      </xdr:nvSpPr>
      <xdr:spPr>
        <a:xfrm>
          <a:off x="22212300" y="12702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3" name="フローチャート : 判断 822"/>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162027</xdr:rowOff>
    </xdr:from>
    <xdr:to>
      <xdr:col>31</xdr:col>
      <xdr:colOff>34925</xdr:colOff>
      <xdr:row>75</xdr:row>
      <xdr:rowOff>3416</xdr:rowOff>
    </xdr:to>
    <xdr:cxnSp macro="">
      <xdr:nvCxnSpPr>
        <xdr:cNvPr id="824" name="直線コネクタ 823"/>
        <xdr:cNvCxnSpPr/>
      </xdr:nvCxnSpPr>
      <xdr:spPr>
        <a:xfrm>
          <a:off x="20434300" y="12849327"/>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114427</xdr:rowOff>
    </xdr:from>
    <xdr:to>
      <xdr:col>31</xdr:col>
      <xdr:colOff>85725</xdr:colOff>
      <xdr:row>74</xdr:row>
      <xdr:rowOff>44577</xdr:rowOff>
    </xdr:to>
    <xdr:sp macro="" textlink="">
      <xdr:nvSpPr>
        <xdr:cNvPr id="825" name="フローチャート : 判断 824"/>
        <xdr:cNvSpPr/>
      </xdr:nvSpPr>
      <xdr:spPr>
        <a:xfrm>
          <a:off x="21272500" y="1263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61104</xdr:rowOff>
    </xdr:from>
    <xdr:ext cx="534377" cy="259045"/>
    <xdr:sp macro="" textlink="">
      <xdr:nvSpPr>
        <xdr:cNvPr id="826" name="テキスト ボックス 825"/>
        <xdr:cNvSpPr txBox="1"/>
      </xdr:nvSpPr>
      <xdr:spPr>
        <a:xfrm>
          <a:off x="21056111" y="1240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162027</xdr:rowOff>
    </xdr:from>
    <xdr:to>
      <xdr:col>29</xdr:col>
      <xdr:colOff>517525</xdr:colOff>
      <xdr:row>75</xdr:row>
      <xdr:rowOff>22390</xdr:rowOff>
    </xdr:to>
    <xdr:cxnSp macro="">
      <xdr:nvCxnSpPr>
        <xdr:cNvPr id="827" name="直線コネクタ 826"/>
        <xdr:cNvCxnSpPr/>
      </xdr:nvCxnSpPr>
      <xdr:spPr>
        <a:xfrm flipV="1">
          <a:off x="19545300" y="12849327"/>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11176</xdr:rowOff>
    </xdr:from>
    <xdr:to>
      <xdr:col>29</xdr:col>
      <xdr:colOff>568325</xdr:colOff>
      <xdr:row>74</xdr:row>
      <xdr:rowOff>112776</xdr:rowOff>
    </xdr:to>
    <xdr:sp macro="" textlink="">
      <xdr:nvSpPr>
        <xdr:cNvPr id="828" name="フローチャート : 判断 827"/>
        <xdr:cNvSpPr/>
      </xdr:nvSpPr>
      <xdr:spPr>
        <a:xfrm>
          <a:off x="20383500" y="1269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129303</xdr:rowOff>
    </xdr:from>
    <xdr:ext cx="534377" cy="259045"/>
    <xdr:sp macro="" textlink="">
      <xdr:nvSpPr>
        <xdr:cNvPr id="829" name="テキスト ボックス 828"/>
        <xdr:cNvSpPr txBox="1"/>
      </xdr:nvSpPr>
      <xdr:spPr>
        <a:xfrm>
          <a:off x="20167111" y="1247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106591</xdr:rowOff>
    </xdr:from>
    <xdr:to>
      <xdr:col>28</xdr:col>
      <xdr:colOff>314325</xdr:colOff>
      <xdr:row>75</xdr:row>
      <xdr:rowOff>22390</xdr:rowOff>
    </xdr:to>
    <xdr:cxnSp macro="">
      <xdr:nvCxnSpPr>
        <xdr:cNvPr id="830" name="直線コネクタ 829"/>
        <xdr:cNvCxnSpPr/>
      </xdr:nvCxnSpPr>
      <xdr:spPr>
        <a:xfrm>
          <a:off x="18656300" y="12793891"/>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41694</xdr:rowOff>
    </xdr:from>
    <xdr:to>
      <xdr:col>28</xdr:col>
      <xdr:colOff>365125</xdr:colOff>
      <xdr:row>74</xdr:row>
      <xdr:rowOff>143294</xdr:rowOff>
    </xdr:to>
    <xdr:sp macro="" textlink="">
      <xdr:nvSpPr>
        <xdr:cNvPr id="831" name="フローチャート : 判断 830"/>
        <xdr:cNvSpPr/>
      </xdr:nvSpPr>
      <xdr:spPr>
        <a:xfrm>
          <a:off x="19494500" y="127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159821</xdr:rowOff>
    </xdr:from>
    <xdr:ext cx="534377" cy="259045"/>
    <xdr:sp macro="" textlink="">
      <xdr:nvSpPr>
        <xdr:cNvPr id="832" name="テキスト ボックス 831"/>
        <xdr:cNvSpPr txBox="1"/>
      </xdr:nvSpPr>
      <xdr:spPr>
        <a:xfrm>
          <a:off x="19278111" y="1250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38608</xdr:rowOff>
    </xdr:from>
    <xdr:to>
      <xdr:col>27</xdr:col>
      <xdr:colOff>161925</xdr:colOff>
      <xdr:row>74</xdr:row>
      <xdr:rowOff>140208</xdr:rowOff>
    </xdr:to>
    <xdr:sp macro="" textlink="">
      <xdr:nvSpPr>
        <xdr:cNvPr id="833" name="フローチャート : 判断 832"/>
        <xdr:cNvSpPr/>
      </xdr:nvSpPr>
      <xdr:spPr>
        <a:xfrm>
          <a:off x="18605500" y="1272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156735</xdr:rowOff>
    </xdr:from>
    <xdr:ext cx="534377" cy="259045"/>
    <xdr:sp macro="" textlink="">
      <xdr:nvSpPr>
        <xdr:cNvPr id="834" name="テキスト ボックス 833"/>
        <xdr:cNvSpPr txBox="1"/>
      </xdr:nvSpPr>
      <xdr:spPr>
        <a:xfrm>
          <a:off x="18389111" y="1250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41,320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99301</xdr:rowOff>
    </xdr:from>
    <xdr:to>
      <xdr:col>32</xdr:col>
      <xdr:colOff>238125</xdr:colOff>
      <xdr:row>74</xdr:row>
      <xdr:rowOff>29451</xdr:rowOff>
    </xdr:to>
    <xdr:sp macro="" textlink="">
      <xdr:nvSpPr>
        <xdr:cNvPr id="840" name="円/楕円 839"/>
        <xdr:cNvSpPr/>
      </xdr:nvSpPr>
      <xdr:spPr>
        <a:xfrm>
          <a:off x="22110700" y="126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122178</xdr:rowOff>
    </xdr:from>
    <xdr:ext cx="534377" cy="259045"/>
    <xdr:sp macro="" textlink="">
      <xdr:nvSpPr>
        <xdr:cNvPr id="841" name="繰出金該当値テキスト"/>
        <xdr:cNvSpPr txBox="1"/>
      </xdr:nvSpPr>
      <xdr:spPr>
        <a:xfrm>
          <a:off x="22212300" y="124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44,227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124066</xdr:rowOff>
    </xdr:from>
    <xdr:to>
      <xdr:col>31</xdr:col>
      <xdr:colOff>85725</xdr:colOff>
      <xdr:row>75</xdr:row>
      <xdr:rowOff>54216</xdr:rowOff>
    </xdr:to>
    <xdr:sp macro="" textlink="">
      <xdr:nvSpPr>
        <xdr:cNvPr id="842" name="円/楕円 841"/>
        <xdr:cNvSpPr/>
      </xdr:nvSpPr>
      <xdr:spPr>
        <a:xfrm>
          <a:off x="21272500" y="128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45343</xdr:rowOff>
    </xdr:from>
    <xdr:ext cx="534377" cy="259045"/>
    <xdr:sp macro="" textlink="">
      <xdr:nvSpPr>
        <xdr:cNvPr id="843" name="テキスト ボックス 842"/>
        <xdr:cNvSpPr txBox="1"/>
      </xdr:nvSpPr>
      <xdr:spPr>
        <a:xfrm>
          <a:off x="21056111" y="1290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111227</xdr:rowOff>
    </xdr:from>
    <xdr:to>
      <xdr:col>29</xdr:col>
      <xdr:colOff>568325</xdr:colOff>
      <xdr:row>75</xdr:row>
      <xdr:rowOff>41377</xdr:rowOff>
    </xdr:to>
    <xdr:sp macro="" textlink="">
      <xdr:nvSpPr>
        <xdr:cNvPr id="844" name="円/楕円 843"/>
        <xdr:cNvSpPr/>
      </xdr:nvSpPr>
      <xdr:spPr>
        <a:xfrm>
          <a:off x="20383500" y="1279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32504</xdr:rowOff>
    </xdr:from>
    <xdr:ext cx="534377" cy="259045"/>
    <xdr:sp macro="" textlink="">
      <xdr:nvSpPr>
        <xdr:cNvPr id="845" name="テキスト ボックス 844"/>
        <xdr:cNvSpPr txBox="1"/>
      </xdr:nvSpPr>
      <xdr:spPr>
        <a:xfrm>
          <a:off x="20167111" y="1289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143040</xdr:rowOff>
    </xdr:from>
    <xdr:to>
      <xdr:col>28</xdr:col>
      <xdr:colOff>365125</xdr:colOff>
      <xdr:row>75</xdr:row>
      <xdr:rowOff>73190</xdr:rowOff>
    </xdr:to>
    <xdr:sp macro="" textlink="">
      <xdr:nvSpPr>
        <xdr:cNvPr id="846" name="円/楕円 845"/>
        <xdr:cNvSpPr/>
      </xdr:nvSpPr>
      <xdr:spPr>
        <a:xfrm>
          <a:off x="19494500" y="128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64317</xdr:rowOff>
    </xdr:from>
    <xdr:ext cx="534377" cy="259045"/>
    <xdr:sp macro="" textlink="">
      <xdr:nvSpPr>
        <xdr:cNvPr id="847" name="テキスト ボックス 846"/>
        <xdr:cNvSpPr txBox="1"/>
      </xdr:nvSpPr>
      <xdr:spPr>
        <a:xfrm>
          <a:off x="19278111" y="129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55791</xdr:rowOff>
    </xdr:from>
    <xdr:to>
      <xdr:col>27</xdr:col>
      <xdr:colOff>161925</xdr:colOff>
      <xdr:row>74</xdr:row>
      <xdr:rowOff>157391</xdr:rowOff>
    </xdr:to>
    <xdr:sp macro="" textlink="">
      <xdr:nvSpPr>
        <xdr:cNvPr id="848" name="円/楕円 847"/>
        <xdr:cNvSpPr/>
      </xdr:nvSpPr>
      <xdr:spPr>
        <a:xfrm>
          <a:off x="18605500" y="127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148518</xdr:rowOff>
    </xdr:from>
    <xdr:ext cx="534377" cy="259045"/>
    <xdr:sp macro="" textlink="">
      <xdr:nvSpPr>
        <xdr:cNvPr id="849" name="テキスト ボックス 848"/>
        <xdr:cNvSpPr txBox="1"/>
      </xdr:nvSpPr>
      <xdr:spPr>
        <a:xfrm>
          <a:off x="18389111" y="128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0" name="直線コネクタ 85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1" name="テキスト ボックス 86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2" name="直線コネクタ 86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3" name="テキスト ボックス 86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5" name="直線コネクタ 86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0" name="直線コネクタ 86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2" name="フローチャート : 判断 87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3" name="直線コネクタ 87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4" name="フローチャート : 判断 87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5" name="テキスト ボックス 87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6" name="直線コネクタ 87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7" name="フローチャート : 判断 87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8" name="テキスト ボックス 87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9" name="直線コネクタ 87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0" name="フローチャート : 判断 87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1" name="テキスト ボックス 88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フローチャート : 判断 88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3" name="テキスト ボックス 88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4" name="テキスト ボックス 88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5" name="テキスト ボックス 88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6" name="テキスト ボックス 88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7" name="テキスト ボックス 88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8" name="テキスト ボックス 88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円/楕円 88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1" name="円/楕円 89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2" name="テキスト ボックス 89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3" name="円/楕円 89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4" name="テキスト ボックス 89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5" name="円/楕円 89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6" name="テキスト ボックス 89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円/楕円 89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8" name="テキスト ボックス 89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9" name="正方形/長方形 8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0" name="正方形/長方形 8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1" name="テキスト ボックス 9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体的に類似団体平均を下回っているものの、扶助費については年々上昇傾向にあり、平均を上回っている。要因としては生活保護費が増額したことによる。資格審査等の適正化や、自立支援相談員等の自立支援施策の実施などにより、削減に努める。また、維持補修費については、市内における各施設の老朽化により、今後も増加が見込まれることから、修繕計画の見直しや類似施設の統廃合の検討などを行っていくとともに、類似団体平均を上回っている繰出金についても重点的に削減を図り財源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茨城県古河市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144,715
141,939
123.58
51,361,972
49,437,635
1,387,946
29,856,631
63,721,538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90780</xdr:rowOff>
    </xdr:from>
    <xdr:to>
      <xdr:col>6</xdr:col>
      <xdr:colOff>511175</xdr:colOff>
      <xdr:row>37</xdr:row>
      <xdr:rowOff>149301</xdr:rowOff>
    </xdr:to>
    <xdr:cxnSp macro="">
      <xdr:nvCxnSpPr>
        <xdr:cNvPr id="59" name="直線コネクタ 58"/>
        <xdr:cNvCxnSpPr/>
      </xdr:nvCxnSpPr>
      <xdr:spPr>
        <a:xfrm>
          <a:off x="3797300" y="6434430"/>
          <a:ext cx="8382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139209</xdr:rowOff>
    </xdr:from>
    <xdr:ext cx="469744" cy="259045"/>
    <xdr:sp macro="" textlink="">
      <xdr:nvSpPr>
        <xdr:cNvPr id="60" name="議会費平均値テキスト"/>
        <xdr:cNvSpPr txBox="1"/>
      </xdr:nvSpPr>
      <xdr:spPr>
        <a:xfrm>
          <a:off x="4686300" y="5797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90780</xdr:rowOff>
    </xdr:from>
    <xdr:to>
      <xdr:col>5</xdr:col>
      <xdr:colOff>358775</xdr:colOff>
      <xdr:row>37</xdr:row>
      <xdr:rowOff>132842</xdr:rowOff>
    </xdr:to>
    <xdr:cxnSp macro="">
      <xdr:nvCxnSpPr>
        <xdr:cNvPr id="62" name="直線コネクタ 61"/>
        <xdr:cNvCxnSpPr/>
      </xdr:nvCxnSpPr>
      <xdr:spPr>
        <a:xfrm flipV="1">
          <a:off x="2908300" y="6434430"/>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39522</xdr:rowOff>
    </xdr:from>
    <xdr:to>
      <xdr:col>5</xdr:col>
      <xdr:colOff>409575</xdr:colOff>
      <xdr:row>36</xdr:row>
      <xdr:rowOff>141122</xdr:rowOff>
    </xdr:to>
    <xdr:sp macro="" textlink="">
      <xdr:nvSpPr>
        <xdr:cNvPr id="63" name="フローチャート : 判断 62"/>
        <xdr:cNvSpPr/>
      </xdr:nvSpPr>
      <xdr:spPr>
        <a:xfrm>
          <a:off x="3746500" y="621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157649</xdr:rowOff>
    </xdr:from>
    <xdr:ext cx="469744" cy="259045"/>
    <xdr:sp macro="" textlink="">
      <xdr:nvSpPr>
        <xdr:cNvPr id="64" name="テキスト ボックス 63"/>
        <xdr:cNvSpPr txBox="1"/>
      </xdr:nvSpPr>
      <xdr:spPr>
        <a:xfrm>
          <a:off x="3562427" y="59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102667</xdr:rowOff>
    </xdr:from>
    <xdr:to>
      <xdr:col>4</xdr:col>
      <xdr:colOff>155575</xdr:colOff>
      <xdr:row>37</xdr:row>
      <xdr:rowOff>132842</xdr:rowOff>
    </xdr:to>
    <xdr:cxnSp macro="">
      <xdr:nvCxnSpPr>
        <xdr:cNvPr id="65" name="直線コネクタ 64"/>
        <xdr:cNvCxnSpPr/>
      </xdr:nvCxnSpPr>
      <xdr:spPr>
        <a:xfrm>
          <a:off x="2019300" y="6446317"/>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64211</xdr:rowOff>
    </xdr:from>
    <xdr:to>
      <xdr:col>4</xdr:col>
      <xdr:colOff>206375</xdr:colOff>
      <xdr:row>36</xdr:row>
      <xdr:rowOff>165811</xdr:rowOff>
    </xdr:to>
    <xdr:sp macro="" textlink="">
      <xdr:nvSpPr>
        <xdr:cNvPr id="66" name="フローチャート : 判断 65"/>
        <xdr:cNvSpPr/>
      </xdr:nvSpPr>
      <xdr:spPr>
        <a:xfrm>
          <a:off x="2857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10888</xdr:rowOff>
    </xdr:from>
    <xdr:ext cx="469744" cy="259045"/>
    <xdr:sp macro="" textlink="">
      <xdr:nvSpPr>
        <xdr:cNvPr id="67" name="テキスト ボックス 66"/>
        <xdr:cNvSpPr txBox="1"/>
      </xdr:nvSpPr>
      <xdr:spPr>
        <a:xfrm>
          <a:off x="2673427" y="60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82550</xdr:rowOff>
    </xdr:from>
    <xdr:to>
      <xdr:col>2</xdr:col>
      <xdr:colOff>638175</xdr:colOff>
      <xdr:row>37</xdr:row>
      <xdr:rowOff>102667</xdr:rowOff>
    </xdr:to>
    <xdr:cxnSp macro="">
      <xdr:nvCxnSpPr>
        <xdr:cNvPr id="68" name="直線コネクタ 67"/>
        <xdr:cNvCxnSpPr/>
      </xdr:nvCxnSpPr>
      <xdr:spPr>
        <a:xfrm>
          <a:off x="1130300" y="6083300"/>
          <a:ext cx="889000" cy="3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170739</xdr:rowOff>
    </xdr:from>
    <xdr:to>
      <xdr:col>3</xdr:col>
      <xdr:colOff>3175</xdr:colOff>
      <xdr:row>36</xdr:row>
      <xdr:rowOff>100889</xdr:rowOff>
    </xdr:to>
    <xdr:sp macro="" textlink="">
      <xdr:nvSpPr>
        <xdr:cNvPr id="69" name="フローチャート : 判断 68"/>
        <xdr:cNvSpPr/>
      </xdr:nvSpPr>
      <xdr:spPr>
        <a:xfrm>
          <a:off x="1968500" y="61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117416</xdr:rowOff>
    </xdr:from>
    <xdr:ext cx="469744" cy="259045"/>
    <xdr:sp macro="" textlink="">
      <xdr:nvSpPr>
        <xdr:cNvPr id="70" name="テキスト ボックス 69"/>
        <xdr:cNvSpPr txBox="1"/>
      </xdr:nvSpPr>
      <xdr:spPr>
        <a:xfrm>
          <a:off x="1784427" y="59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118618</xdr:rowOff>
    </xdr:from>
    <xdr:to>
      <xdr:col>1</xdr:col>
      <xdr:colOff>485775</xdr:colOff>
      <xdr:row>34</xdr:row>
      <xdr:rowOff>48768</xdr:rowOff>
    </xdr:to>
    <xdr:sp macro="" textlink="">
      <xdr:nvSpPr>
        <xdr:cNvPr id="71" name="フローチャート : 判断 70"/>
        <xdr:cNvSpPr/>
      </xdr:nvSpPr>
      <xdr:spPr>
        <a:xfrm>
          <a:off x="1079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65295</xdr:rowOff>
    </xdr:from>
    <xdr:ext cx="469744" cy="259045"/>
    <xdr:sp macro="" textlink="">
      <xdr:nvSpPr>
        <xdr:cNvPr id="72" name="テキスト ボックス 71"/>
        <xdr:cNvSpPr txBox="1"/>
      </xdr:nvSpPr>
      <xdr:spPr>
        <a:xfrm>
          <a:off x="895427"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98501</xdr:rowOff>
    </xdr:from>
    <xdr:to>
      <xdr:col>6</xdr:col>
      <xdr:colOff>561975</xdr:colOff>
      <xdr:row>38</xdr:row>
      <xdr:rowOff>28651</xdr:rowOff>
    </xdr:to>
    <xdr:sp macro="" textlink="">
      <xdr:nvSpPr>
        <xdr:cNvPr id="78" name="円/楕円 77"/>
        <xdr:cNvSpPr/>
      </xdr:nvSpPr>
      <xdr:spPr>
        <a:xfrm>
          <a:off x="45847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13428</xdr:rowOff>
    </xdr:from>
    <xdr:ext cx="469744" cy="259045"/>
    <xdr:sp macro="" textlink="">
      <xdr:nvSpPr>
        <xdr:cNvPr id="79" name="議会費該当値テキスト"/>
        <xdr:cNvSpPr txBox="1"/>
      </xdr:nvSpPr>
      <xdr:spPr>
        <a:xfrm>
          <a:off x="4686300" y="635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39980</xdr:rowOff>
    </xdr:from>
    <xdr:to>
      <xdr:col>5</xdr:col>
      <xdr:colOff>409575</xdr:colOff>
      <xdr:row>37</xdr:row>
      <xdr:rowOff>141580</xdr:rowOff>
    </xdr:to>
    <xdr:sp macro="" textlink="">
      <xdr:nvSpPr>
        <xdr:cNvPr id="80" name="円/楕円 79"/>
        <xdr:cNvSpPr/>
      </xdr:nvSpPr>
      <xdr:spPr>
        <a:xfrm>
          <a:off x="3746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132707</xdr:rowOff>
    </xdr:from>
    <xdr:ext cx="469744" cy="259045"/>
    <xdr:sp macro="" textlink="">
      <xdr:nvSpPr>
        <xdr:cNvPr id="81" name="テキスト ボックス 80"/>
        <xdr:cNvSpPr txBox="1"/>
      </xdr:nvSpPr>
      <xdr:spPr>
        <a:xfrm>
          <a:off x="3562427" y="647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82042</xdr:rowOff>
    </xdr:from>
    <xdr:to>
      <xdr:col>4</xdr:col>
      <xdr:colOff>206375</xdr:colOff>
      <xdr:row>38</xdr:row>
      <xdr:rowOff>12192</xdr:rowOff>
    </xdr:to>
    <xdr:sp macro="" textlink="">
      <xdr:nvSpPr>
        <xdr:cNvPr id="82" name="円/楕円 81"/>
        <xdr:cNvSpPr/>
      </xdr:nvSpPr>
      <xdr:spPr>
        <a:xfrm>
          <a:off x="2857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3319</xdr:rowOff>
    </xdr:from>
    <xdr:ext cx="469744" cy="259045"/>
    <xdr:sp macro="" textlink="">
      <xdr:nvSpPr>
        <xdr:cNvPr id="83" name="テキスト ボックス 82"/>
        <xdr:cNvSpPr txBox="1"/>
      </xdr:nvSpPr>
      <xdr:spPr>
        <a:xfrm>
          <a:off x="2673427" y="65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51867</xdr:rowOff>
    </xdr:from>
    <xdr:to>
      <xdr:col>3</xdr:col>
      <xdr:colOff>3175</xdr:colOff>
      <xdr:row>37</xdr:row>
      <xdr:rowOff>153467</xdr:rowOff>
    </xdr:to>
    <xdr:sp macro="" textlink="">
      <xdr:nvSpPr>
        <xdr:cNvPr id="84" name="円/楕円 83"/>
        <xdr:cNvSpPr/>
      </xdr:nvSpPr>
      <xdr:spPr>
        <a:xfrm>
          <a:off x="1968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144594</xdr:rowOff>
    </xdr:from>
    <xdr:ext cx="469744" cy="259045"/>
    <xdr:sp macro="" textlink="">
      <xdr:nvSpPr>
        <xdr:cNvPr id="85" name="テキスト ボックス 84"/>
        <xdr:cNvSpPr txBox="1"/>
      </xdr:nvSpPr>
      <xdr:spPr>
        <a:xfrm>
          <a:off x="1784427" y="648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31750</xdr:rowOff>
    </xdr:from>
    <xdr:to>
      <xdr:col>1</xdr:col>
      <xdr:colOff>485775</xdr:colOff>
      <xdr:row>35</xdr:row>
      <xdr:rowOff>133350</xdr:rowOff>
    </xdr:to>
    <xdr:sp macro="" textlink="">
      <xdr:nvSpPr>
        <xdr:cNvPr id="86" name="円/楕円 85"/>
        <xdr:cNvSpPr/>
      </xdr:nvSpPr>
      <xdr:spPr>
        <a:xfrm>
          <a:off x="1079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124477</xdr:rowOff>
    </xdr:from>
    <xdr:ext cx="469744" cy="259045"/>
    <xdr:sp macro="" textlink="">
      <xdr:nvSpPr>
        <xdr:cNvPr id="87" name="テキスト ボックス 86"/>
        <xdr:cNvSpPr txBox="1"/>
      </xdr:nvSpPr>
      <xdr:spPr>
        <a:xfrm>
          <a:off x="89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81845</xdr:rowOff>
    </xdr:from>
    <xdr:to>
      <xdr:col>6</xdr:col>
      <xdr:colOff>511175</xdr:colOff>
      <xdr:row>57</xdr:row>
      <xdr:rowOff>97237</xdr:rowOff>
    </xdr:to>
    <xdr:cxnSp macro="">
      <xdr:nvCxnSpPr>
        <xdr:cNvPr id="117" name="直線コネクタ 116"/>
        <xdr:cNvCxnSpPr/>
      </xdr:nvCxnSpPr>
      <xdr:spPr>
        <a:xfrm flipV="1">
          <a:off x="3797300" y="9854495"/>
          <a:ext cx="8382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30777</xdr:rowOff>
    </xdr:from>
    <xdr:ext cx="534377" cy="259045"/>
    <xdr:sp macro="" textlink="">
      <xdr:nvSpPr>
        <xdr:cNvPr id="118" name="総務費平均値テキスト"/>
        <xdr:cNvSpPr txBox="1"/>
      </xdr:nvSpPr>
      <xdr:spPr>
        <a:xfrm>
          <a:off x="4686300" y="946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59499</xdr:rowOff>
    </xdr:from>
    <xdr:to>
      <xdr:col>5</xdr:col>
      <xdr:colOff>358775</xdr:colOff>
      <xdr:row>57</xdr:row>
      <xdr:rowOff>97237</xdr:rowOff>
    </xdr:to>
    <xdr:cxnSp macro="">
      <xdr:nvCxnSpPr>
        <xdr:cNvPr id="120" name="直線コネクタ 119"/>
        <xdr:cNvCxnSpPr/>
      </xdr:nvCxnSpPr>
      <xdr:spPr>
        <a:xfrm>
          <a:off x="2908300" y="9660699"/>
          <a:ext cx="889000" cy="20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148565</xdr:rowOff>
    </xdr:from>
    <xdr:to>
      <xdr:col>5</xdr:col>
      <xdr:colOff>409575</xdr:colOff>
      <xdr:row>55</xdr:row>
      <xdr:rowOff>78715</xdr:rowOff>
    </xdr:to>
    <xdr:sp macro="" textlink="">
      <xdr:nvSpPr>
        <xdr:cNvPr id="121" name="フローチャート : 判断 120"/>
        <xdr:cNvSpPr/>
      </xdr:nvSpPr>
      <xdr:spPr>
        <a:xfrm>
          <a:off x="3746500" y="940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95242</xdr:rowOff>
    </xdr:from>
    <xdr:ext cx="534377" cy="259045"/>
    <xdr:sp macro="" textlink="">
      <xdr:nvSpPr>
        <xdr:cNvPr id="122" name="テキスト ボックス 121"/>
        <xdr:cNvSpPr txBox="1"/>
      </xdr:nvSpPr>
      <xdr:spPr>
        <a:xfrm>
          <a:off x="3530111" y="918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59499</xdr:rowOff>
    </xdr:from>
    <xdr:to>
      <xdr:col>4</xdr:col>
      <xdr:colOff>155575</xdr:colOff>
      <xdr:row>56</xdr:row>
      <xdr:rowOff>128460</xdr:rowOff>
    </xdr:to>
    <xdr:cxnSp macro="">
      <xdr:nvCxnSpPr>
        <xdr:cNvPr id="123" name="直線コネクタ 122"/>
        <xdr:cNvCxnSpPr/>
      </xdr:nvCxnSpPr>
      <xdr:spPr>
        <a:xfrm flipV="1">
          <a:off x="2019300" y="9660699"/>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116942</xdr:rowOff>
    </xdr:from>
    <xdr:to>
      <xdr:col>4</xdr:col>
      <xdr:colOff>206375</xdr:colOff>
      <xdr:row>55</xdr:row>
      <xdr:rowOff>47092</xdr:rowOff>
    </xdr:to>
    <xdr:sp macro="" textlink="">
      <xdr:nvSpPr>
        <xdr:cNvPr id="124" name="フローチャート : 判断 123"/>
        <xdr:cNvSpPr/>
      </xdr:nvSpPr>
      <xdr:spPr>
        <a:xfrm>
          <a:off x="2857500" y="937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63619</xdr:rowOff>
    </xdr:from>
    <xdr:ext cx="534377" cy="259045"/>
    <xdr:sp macro="" textlink="">
      <xdr:nvSpPr>
        <xdr:cNvPr id="125" name="テキスト ボックス 124"/>
        <xdr:cNvSpPr txBox="1"/>
      </xdr:nvSpPr>
      <xdr:spPr>
        <a:xfrm>
          <a:off x="2641111" y="915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128460</xdr:rowOff>
    </xdr:from>
    <xdr:to>
      <xdr:col>2</xdr:col>
      <xdr:colOff>638175</xdr:colOff>
      <xdr:row>57</xdr:row>
      <xdr:rowOff>18676</xdr:rowOff>
    </xdr:to>
    <xdr:cxnSp macro="">
      <xdr:nvCxnSpPr>
        <xdr:cNvPr id="126" name="直線コネクタ 125"/>
        <xdr:cNvCxnSpPr/>
      </xdr:nvCxnSpPr>
      <xdr:spPr>
        <a:xfrm flipV="1">
          <a:off x="1130300" y="9729660"/>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133362</xdr:rowOff>
    </xdr:from>
    <xdr:to>
      <xdr:col>3</xdr:col>
      <xdr:colOff>3175</xdr:colOff>
      <xdr:row>55</xdr:row>
      <xdr:rowOff>63512</xdr:rowOff>
    </xdr:to>
    <xdr:sp macro="" textlink="">
      <xdr:nvSpPr>
        <xdr:cNvPr id="127" name="フローチャート : 判断 126"/>
        <xdr:cNvSpPr/>
      </xdr:nvSpPr>
      <xdr:spPr>
        <a:xfrm>
          <a:off x="1968500" y="939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80039</xdr:rowOff>
    </xdr:from>
    <xdr:ext cx="534377" cy="259045"/>
    <xdr:sp macro="" textlink="">
      <xdr:nvSpPr>
        <xdr:cNvPr id="128" name="テキスト ボックス 127"/>
        <xdr:cNvSpPr txBox="1"/>
      </xdr:nvSpPr>
      <xdr:spPr>
        <a:xfrm>
          <a:off x="1752111" y="91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34417</xdr:rowOff>
    </xdr:from>
    <xdr:to>
      <xdr:col>1</xdr:col>
      <xdr:colOff>485775</xdr:colOff>
      <xdr:row>55</xdr:row>
      <xdr:rowOff>136017</xdr:rowOff>
    </xdr:to>
    <xdr:sp macro="" textlink="">
      <xdr:nvSpPr>
        <xdr:cNvPr id="129" name="フローチャート : 判断 128"/>
        <xdr:cNvSpPr/>
      </xdr:nvSpPr>
      <xdr:spPr>
        <a:xfrm>
          <a:off x="1079500" y="94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152544</xdr:rowOff>
    </xdr:from>
    <xdr:ext cx="534377" cy="259045"/>
    <xdr:sp macro="" textlink="">
      <xdr:nvSpPr>
        <xdr:cNvPr id="130" name="テキスト ボックス 129"/>
        <xdr:cNvSpPr txBox="1"/>
      </xdr:nvSpPr>
      <xdr:spPr>
        <a:xfrm>
          <a:off x="863111" y="92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53,860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31045</xdr:rowOff>
    </xdr:from>
    <xdr:to>
      <xdr:col>6</xdr:col>
      <xdr:colOff>561975</xdr:colOff>
      <xdr:row>57</xdr:row>
      <xdr:rowOff>132645</xdr:rowOff>
    </xdr:to>
    <xdr:sp macro="" textlink="">
      <xdr:nvSpPr>
        <xdr:cNvPr id="136" name="円/楕円 135"/>
        <xdr:cNvSpPr/>
      </xdr:nvSpPr>
      <xdr:spPr>
        <a:xfrm>
          <a:off x="4584700" y="98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117422</xdr:rowOff>
    </xdr:from>
    <xdr:ext cx="534377" cy="259045"/>
    <xdr:sp macro="" textlink="">
      <xdr:nvSpPr>
        <xdr:cNvPr id="137" name="総務費該当値テキスト"/>
        <xdr:cNvSpPr txBox="1"/>
      </xdr:nvSpPr>
      <xdr:spPr>
        <a:xfrm>
          <a:off x="4686300" y="971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46437</xdr:rowOff>
    </xdr:from>
    <xdr:to>
      <xdr:col>5</xdr:col>
      <xdr:colOff>409575</xdr:colOff>
      <xdr:row>57</xdr:row>
      <xdr:rowOff>148037</xdr:rowOff>
    </xdr:to>
    <xdr:sp macro="" textlink="">
      <xdr:nvSpPr>
        <xdr:cNvPr id="138" name="円/楕円 137"/>
        <xdr:cNvSpPr/>
      </xdr:nvSpPr>
      <xdr:spPr>
        <a:xfrm>
          <a:off x="3746500" y="981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139164</xdr:rowOff>
    </xdr:from>
    <xdr:ext cx="534377" cy="259045"/>
    <xdr:sp macro="" textlink="">
      <xdr:nvSpPr>
        <xdr:cNvPr id="139" name="テキスト ボックス 138"/>
        <xdr:cNvSpPr txBox="1"/>
      </xdr:nvSpPr>
      <xdr:spPr>
        <a:xfrm>
          <a:off x="3530111" y="991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8699</xdr:rowOff>
    </xdr:from>
    <xdr:to>
      <xdr:col>4</xdr:col>
      <xdr:colOff>206375</xdr:colOff>
      <xdr:row>56</xdr:row>
      <xdr:rowOff>110299</xdr:rowOff>
    </xdr:to>
    <xdr:sp macro="" textlink="">
      <xdr:nvSpPr>
        <xdr:cNvPr id="140" name="円/楕円 139"/>
        <xdr:cNvSpPr/>
      </xdr:nvSpPr>
      <xdr:spPr>
        <a:xfrm>
          <a:off x="2857500" y="96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101426</xdr:rowOff>
    </xdr:from>
    <xdr:ext cx="534377" cy="259045"/>
    <xdr:sp macro="" textlink="">
      <xdr:nvSpPr>
        <xdr:cNvPr id="141" name="テキスト ボックス 140"/>
        <xdr:cNvSpPr txBox="1"/>
      </xdr:nvSpPr>
      <xdr:spPr>
        <a:xfrm>
          <a:off x="2641111" y="970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77660</xdr:rowOff>
    </xdr:from>
    <xdr:to>
      <xdr:col>3</xdr:col>
      <xdr:colOff>3175</xdr:colOff>
      <xdr:row>57</xdr:row>
      <xdr:rowOff>7810</xdr:rowOff>
    </xdr:to>
    <xdr:sp macro="" textlink="">
      <xdr:nvSpPr>
        <xdr:cNvPr id="142" name="円/楕円 141"/>
        <xdr:cNvSpPr/>
      </xdr:nvSpPr>
      <xdr:spPr>
        <a:xfrm>
          <a:off x="1968500" y="96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170387</xdr:rowOff>
    </xdr:from>
    <xdr:ext cx="534377" cy="259045"/>
    <xdr:sp macro="" textlink="">
      <xdr:nvSpPr>
        <xdr:cNvPr id="143" name="テキスト ボックス 142"/>
        <xdr:cNvSpPr txBox="1"/>
      </xdr:nvSpPr>
      <xdr:spPr>
        <a:xfrm>
          <a:off x="1752111" y="977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139326</xdr:rowOff>
    </xdr:from>
    <xdr:to>
      <xdr:col>1</xdr:col>
      <xdr:colOff>485775</xdr:colOff>
      <xdr:row>57</xdr:row>
      <xdr:rowOff>69476</xdr:rowOff>
    </xdr:to>
    <xdr:sp macro="" textlink="">
      <xdr:nvSpPr>
        <xdr:cNvPr id="144" name="円/楕円 143"/>
        <xdr:cNvSpPr/>
      </xdr:nvSpPr>
      <xdr:spPr>
        <a:xfrm>
          <a:off x="1079500" y="97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60603</xdr:rowOff>
    </xdr:from>
    <xdr:ext cx="534377" cy="259045"/>
    <xdr:sp macro="" textlink="">
      <xdr:nvSpPr>
        <xdr:cNvPr id="145" name="テキスト ボックス 144"/>
        <xdr:cNvSpPr txBox="1"/>
      </xdr:nvSpPr>
      <xdr:spPr>
        <a:xfrm>
          <a:off x="863111" y="98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94584</xdr:rowOff>
    </xdr:from>
    <xdr:to>
      <xdr:col>6</xdr:col>
      <xdr:colOff>511175</xdr:colOff>
      <xdr:row>75</xdr:row>
      <xdr:rowOff>54661</xdr:rowOff>
    </xdr:to>
    <xdr:cxnSp macro="">
      <xdr:nvCxnSpPr>
        <xdr:cNvPr id="177" name="直線コネクタ 176"/>
        <xdr:cNvCxnSpPr/>
      </xdr:nvCxnSpPr>
      <xdr:spPr>
        <a:xfrm flipV="1">
          <a:off x="3797300" y="12781884"/>
          <a:ext cx="838200" cy="1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68862</xdr:rowOff>
    </xdr:from>
    <xdr:ext cx="599010" cy="259045"/>
    <xdr:sp macro="" textlink="">
      <xdr:nvSpPr>
        <xdr:cNvPr id="178" name="民生費平均値テキスト"/>
        <xdr:cNvSpPr txBox="1"/>
      </xdr:nvSpPr>
      <xdr:spPr>
        <a:xfrm>
          <a:off x="4686300" y="127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54661</xdr:rowOff>
    </xdr:from>
    <xdr:to>
      <xdr:col>5</xdr:col>
      <xdr:colOff>358775</xdr:colOff>
      <xdr:row>76</xdr:row>
      <xdr:rowOff>57764</xdr:rowOff>
    </xdr:to>
    <xdr:cxnSp macro="">
      <xdr:nvCxnSpPr>
        <xdr:cNvPr id="180" name="直線コネクタ 179"/>
        <xdr:cNvCxnSpPr/>
      </xdr:nvCxnSpPr>
      <xdr:spPr>
        <a:xfrm flipV="1">
          <a:off x="2908300" y="12913411"/>
          <a:ext cx="889000" cy="17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33448</xdr:rowOff>
    </xdr:from>
    <xdr:to>
      <xdr:col>5</xdr:col>
      <xdr:colOff>409575</xdr:colOff>
      <xdr:row>75</xdr:row>
      <xdr:rowOff>135048</xdr:rowOff>
    </xdr:to>
    <xdr:sp macro="" textlink="">
      <xdr:nvSpPr>
        <xdr:cNvPr id="181" name="フローチャート : 判断 180"/>
        <xdr:cNvSpPr/>
      </xdr:nvSpPr>
      <xdr:spPr>
        <a:xfrm>
          <a:off x="3746500" y="1289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126175</xdr:rowOff>
    </xdr:from>
    <xdr:ext cx="599010" cy="259045"/>
    <xdr:sp macro="" textlink="">
      <xdr:nvSpPr>
        <xdr:cNvPr id="182" name="テキスト ボックス 181"/>
        <xdr:cNvSpPr txBox="1"/>
      </xdr:nvSpPr>
      <xdr:spPr>
        <a:xfrm>
          <a:off x="3497794" y="1298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56997</xdr:rowOff>
    </xdr:from>
    <xdr:to>
      <xdr:col>4</xdr:col>
      <xdr:colOff>155575</xdr:colOff>
      <xdr:row>76</xdr:row>
      <xdr:rowOff>57764</xdr:rowOff>
    </xdr:to>
    <xdr:cxnSp macro="">
      <xdr:nvCxnSpPr>
        <xdr:cNvPr id="183" name="直線コネクタ 182"/>
        <xdr:cNvCxnSpPr/>
      </xdr:nvCxnSpPr>
      <xdr:spPr>
        <a:xfrm>
          <a:off x="2019300" y="13087197"/>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156256</xdr:rowOff>
    </xdr:from>
    <xdr:to>
      <xdr:col>4</xdr:col>
      <xdr:colOff>206375</xdr:colOff>
      <xdr:row>76</xdr:row>
      <xdr:rowOff>86406</xdr:rowOff>
    </xdr:to>
    <xdr:sp macro="" textlink="">
      <xdr:nvSpPr>
        <xdr:cNvPr id="184" name="フローチャート : 判断 183"/>
        <xdr:cNvSpPr/>
      </xdr:nvSpPr>
      <xdr:spPr>
        <a:xfrm>
          <a:off x="2857500" y="1301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102933</xdr:rowOff>
    </xdr:from>
    <xdr:ext cx="599010" cy="259045"/>
    <xdr:sp macro="" textlink="">
      <xdr:nvSpPr>
        <xdr:cNvPr id="185" name="テキスト ボックス 184"/>
        <xdr:cNvSpPr txBox="1"/>
      </xdr:nvSpPr>
      <xdr:spPr>
        <a:xfrm>
          <a:off x="2608794" y="1279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56997</xdr:rowOff>
    </xdr:from>
    <xdr:to>
      <xdr:col>2</xdr:col>
      <xdr:colOff>638175</xdr:colOff>
      <xdr:row>76</xdr:row>
      <xdr:rowOff>71675</xdr:rowOff>
    </xdr:to>
    <xdr:cxnSp macro="">
      <xdr:nvCxnSpPr>
        <xdr:cNvPr id="186" name="直線コネクタ 185"/>
        <xdr:cNvCxnSpPr/>
      </xdr:nvCxnSpPr>
      <xdr:spPr>
        <a:xfrm flipV="1">
          <a:off x="1130300" y="13087197"/>
          <a:ext cx="889000" cy="1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163130</xdr:rowOff>
    </xdr:from>
    <xdr:to>
      <xdr:col>3</xdr:col>
      <xdr:colOff>3175</xdr:colOff>
      <xdr:row>76</xdr:row>
      <xdr:rowOff>93280</xdr:rowOff>
    </xdr:to>
    <xdr:sp macro="" textlink="">
      <xdr:nvSpPr>
        <xdr:cNvPr id="187" name="フローチャート : 判断 186"/>
        <xdr:cNvSpPr/>
      </xdr:nvSpPr>
      <xdr:spPr>
        <a:xfrm>
          <a:off x="1968500" y="1302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109807</xdr:rowOff>
    </xdr:from>
    <xdr:ext cx="599010" cy="259045"/>
    <xdr:sp macro="" textlink="">
      <xdr:nvSpPr>
        <xdr:cNvPr id="188" name="テキスト ボックス 187"/>
        <xdr:cNvSpPr txBox="1"/>
      </xdr:nvSpPr>
      <xdr:spPr>
        <a:xfrm>
          <a:off x="1719794" y="1279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2880</xdr:rowOff>
    </xdr:from>
    <xdr:to>
      <xdr:col>1</xdr:col>
      <xdr:colOff>485775</xdr:colOff>
      <xdr:row>76</xdr:row>
      <xdr:rowOff>104480</xdr:rowOff>
    </xdr:to>
    <xdr:sp macro="" textlink="">
      <xdr:nvSpPr>
        <xdr:cNvPr id="189" name="フローチャート : 判断 188"/>
        <xdr:cNvSpPr/>
      </xdr:nvSpPr>
      <xdr:spPr>
        <a:xfrm>
          <a:off x="1079500" y="1303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121008</xdr:rowOff>
    </xdr:from>
    <xdr:ext cx="599010" cy="259045"/>
    <xdr:sp macro="" textlink="">
      <xdr:nvSpPr>
        <xdr:cNvPr id="190" name="テキスト ボックス 189"/>
        <xdr:cNvSpPr txBox="1"/>
      </xdr:nvSpPr>
      <xdr:spPr>
        <a:xfrm>
          <a:off x="830794" y="128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43784</xdr:rowOff>
    </xdr:from>
    <xdr:to>
      <xdr:col>6</xdr:col>
      <xdr:colOff>561975</xdr:colOff>
      <xdr:row>74</xdr:row>
      <xdr:rowOff>145384</xdr:rowOff>
    </xdr:to>
    <xdr:sp macro="" textlink="">
      <xdr:nvSpPr>
        <xdr:cNvPr id="196" name="円/楕円 195"/>
        <xdr:cNvSpPr/>
      </xdr:nvSpPr>
      <xdr:spPr>
        <a:xfrm>
          <a:off x="4584700" y="1273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66661</xdr:rowOff>
    </xdr:from>
    <xdr:ext cx="599010" cy="259045"/>
    <xdr:sp macro="" textlink="">
      <xdr:nvSpPr>
        <xdr:cNvPr id="197" name="民生費該当値テキスト"/>
        <xdr:cNvSpPr txBox="1"/>
      </xdr:nvSpPr>
      <xdr:spPr>
        <a:xfrm>
          <a:off x="4686300" y="1258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132,763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3861</xdr:rowOff>
    </xdr:from>
    <xdr:to>
      <xdr:col>5</xdr:col>
      <xdr:colOff>409575</xdr:colOff>
      <xdr:row>75</xdr:row>
      <xdr:rowOff>105461</xdr:rowOff>
    </xdr:to>
    <xdr:sp macro="" textlink="">
      <xdr:nvSpPr>
        <xdr:cNvPr id="198" name="円/楕円 197"/>
        <xdr:cNvSpPr/>
      </xdr:nvSpPr>
      <xdr:spPr>
        <a:xfrm>
          <a:off x="3746500" y="128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121988</xdr:rowOff>
    </xdr:from>
    <xdr:ext cx="599010" cy="259045"/>
    <xdr:sp macro="" textlink="">
      <xdr:nvSpPr>
        <xdr:cNvPr id="199" name="テキスト ボックス 198"/>
        <xdr:cNvSpPr txBox="1"/>
      </xdr:nvSpPr>
      <xdr:spPr>
        <a:xfrm>
          <a:off x="3497794" y="1263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124,708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6964</xdr:rowOff>
    </xdr:from>
    <xdr:to>
      <xdr:col>4</xdr:col>
      <xdr:colOff>206375</xdr:colOff>
      <xdr:row>76</xdr:row>
      <xdr:rowOff>108564</xdr:rowOff>
    </xdr:to>
    <xdr:sp macro="" textlink="">
      <xdr:nvSpPr>
        <xdr:cNvPr id="200" name="円/楕円 199"/>
        <xdr:cNvSpPr/>
      </xdr:nvSpPr>
      <xdr:spPr>
        <a:xfrm>
          <a:off x="2857500" y="1303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99691</xdr:rowOff>
    </xdr:from>
    <xdr:ext cx="599010" cy="259045"/>
    <xdr:sp macro="" textlink="">
      <xdr:nvSpPr>
        <xdr:cNvPr id="201" name="テキスト ボックス 200"/>
        <xdr:cNvSpPr txBox="1"/>
      </xdr:nvSpPr>
      <xdr:spPr>
        <a:xfrm>
          <a:off x="2608794" y="1312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114,018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6197</xdr:rowOff>
    </xdr:from>
    <xdr:to>
      <xdr:col>3</xdr:col>
      <xdr:colOff>3175</xdr:colOff>
      <xdr:row>76</xdr:row>
      <xdr:rowOff>107797</xdr:rowOff>
    </xdr:to>
    <xdr:sp macro="" textlink="">
      <xdr:nvSpPr>
        <xdr:cNvPr id="202" name="円/楕円 201"/>
        <xdr:cNvSpPr/>
      </xdr:nvSpPr>
      <xdr:spPr>
        <a:xfrm>
          <a:off x="1968500" y="130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98924</xdr:rowOff>
    </xdr:from>
    <xdr:ext cx="599010" cy="259045"/>
    <xdr:sp macro="" textlink="">
      <xdr:nvSpPr>
        <xdr:cNvPr id="203" name="テキスト ボックス 202"/>
        <xdr:cNvSpPr txBox="1"/>
      </xdr:nvSpPr>
      <xdr:spPr>
        <a:xfrm>
          <a:off x="1719794" y="131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114,065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20875</xdr:rowOff>
    </xdr:from>
    <xdr:to>
      <xdr:col>1</xdr:col>
      <xdr:colOff>485775</xdr:colOff>
      <xdr:row>76</xdr:row>
      <xdr:rowOff>122475</xdr:rowOff>
    </xdr:to>
    <xdr:sp macro="" textlink="">
      <xdr:nvSpPr>
        <xdr:cNvPr id="204" name="円/楕円 203"/>
        <xdr:cNvSpPr/>
      </xdr:nvSpPr>
      <xdr:spPr>
        <a:xfrm>
          <a:off x="1079500" y="130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113602</xdr:rowOff>
    </xdr:from>
    <xdr:ext cx="599010" cy="259045"/>
    <xdr:sp macro="" textlink="">
      <xdr:nvSpPr>
        <xdr:cNvPr id="205" name="テキスト ボックス 204"/>
        <xdr:cNvSpPr txBox="1"/>
      </xdr:nvSpPr>
      <xdr:spPr>
        <a:xfrm>
          <a:off x="830794" y="131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28" name="直線コネクタ 227"/>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29"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0" name="直線コネクタ 229"/>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1"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2" name="直線コネクタ 231"/>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40396</xdr:rowOff>
    </xdr:from>
    <xdr:to>
      <xdr:col>6</xdr:col>
      <xdr:colOff>511175</xdr:colOff>
      <xdr:row>98</xdr:row>
      <xdr:rowOff>44693</xdr:rowOff>
    </xdr:to>
    <xdr:cxnSp macro="">
      <xdr:nvCxnSpPr>
        <xdr:cNvPr id="233" name="直線コネクタ 232"/>
        <xdr:cNvCxnSpPr/>
      </xdr:nvCxnSpPr>
      <xdr:spPr>
        <a:xfrm flipV="1">
          <a:off x="3797300" y="16842496"/>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84574</xdr:rowOff>
    </xdr:from>
    <xdr:ext cx="534377" cy="259045"/>
    <xdr:sp macro="" textlink="">
      <xdr:nvSpPr>
        <xdr:cNvPr id="234" name="衛生費平均値テキスト"/>
        <xdr:cNvSpPr txBox="1"/>
      </xdr:nvSpPr>
      <xdr:spPr>
        <a:xfrm>
          <a:off x="4686300" y="1620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5" name="フローチャート : 判断 234"/>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44693</xdr:rowOff>
    </xdr:from>
    <xdr:to>
      <xdr:col>5</xdr:col>
      <xdr:colOff>358775</xdr:colOff>
      <xdr:row>98</xdr:row>
      <xdr:rowOff>100473</xdr:rowOff>
    </xdr:to>
    <xdr:cxnSp macro="">
      <xdr:nvCxnSpPr>
        <xdr:cNvPr id="236" name="直線コネクタ 235"/>
        <xdr:cNvCxnSpPr/>
      </xdr:nvCxnSpPr>
      <xdr:spPr>
        <a:xfrm flipV="1">
          <a:off x="2908300" y="16846793"/>
          <a:ext cx="889000" cy="5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160818</xdr:rowOff>
    </xdr:from>
    <xdr:to>
      <xdr:col>5</xdr:col>
      <xdr:colOff>409575</xdr:colOff>
      <xdr:row>94</xdr:row>
      <xdr:rowOff>90968</xdr:rowOff>
    </xdr:to>
    <xdr:sp macro="" textlink="">
      <xdr:nvSpPr>
        <xdr:cNvPr id="237" name="フローチャート : 判断 236"/>
        <xdr:cNvSpPr/>
      </xdr:nvSpPr>
      <xdr:spPr>
        <a:xfrm>
          <a:off x="3746500" y="161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107495</xdr:rowOff>
    </xdr:from>
    <xdr:ext cx="534377" cy="259045"/>
    <xdr:sp macro="" textlink="">
      <xdr:nvSpPr>
        <xdr:cNvPr id="238" name="テキスト ボックス 237"/>
        <xdr:cNvSpPr txBox="1"/>
      </xdr:nvSpPr>
      <xdr:spPr>
        <a:xfrm>
          <a:off x="3530111" y="1588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69154</xdr:rowOff>
    </xdr:from>
    <xdr:to>
      <xdr:col>4</xdr:col>
      <xdr:colOff>155575</xdr:colOff>
      <xdr:row>98</xdr:row>
      <xdr:rowOff>100473</xdr:rowOff>
    </xdr:to>
    <xdr:cxnSp macro="">
      <xdr:nvCxnSpPr>
        <xdr:cNvPr id="239" name="直線コネクタ 238"/>
        <xdr:cNvCxnSpPr/>
      </xdr:nvCxnSpPr>
      <xdr:spPr>
        <a:xfrm>
          <a:off x="2019300" y="16871254"/>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63297</xdr:rowOff>
    </xdr:from>
    <xdr:to>
      <xdr:col>4</xdr:col>
      <xdr:colOff>206375</xdr:colOff>
      <xdr:row>94</xdr:row>
      <xdr:rowOff>164897</xdr:rowOff>
    </xdr:to>
    <xdr:sp macro="" textlink="">
      <xdr:nvSpPr>
        <xdr:cNvPr id="240" name="フローチャート : 判断 239"/>
        <xdr:cNvSpPr/>
      </xdr:nvSpPr>
      <xdr:spPr>
        <a:xfrm>
          <a:off x="2857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9974</xdr:rowOff>
    </xdr:from>
    <xdr:ext cx="534377" cy="259045"/>
    <xdr:sp macro="" textlink="">
      <xdr:nvSpPr>
        <xdr:cNvPr id="241" name="テキスト ボックス 240"/>
        <xdr:cNvSpPr txBox="1"/>
      </xdr:nvSpPr>
      <xdr:spPr>
        <a:xfrm>
          <a:off x="2641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37516</xdr:rowOff>
    </xdr:from>
    <xdr:to>
      <xdr:col>2</xdr:col>
      <xdr:colOff>638175</xdr:colOff>
      <xdr:row>98</xdr:row>
      <xdr:rowOff>69154</xdr:rowOff>
    </xdr:to>
    <xdr:cxnSp macro="">
      <xdr:nvCxnSpPr>
        <xdr:cNvPr id="242" name="直線コネクタ 241"/>
        <xdr:cNvCxnSpPr/>
      </xdr:nvCxnSpPr>
      <xdr:spPr>
        <a:xfrm>
          <a:off x="1130300" y="16839616"/>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138964</xdr:rowOff>
    </xdr:from>
    <xdr:to>
      <xdr:col>3</xdr:col>
      <xdr:colOff>3175</xdr:colOff>
      <xdr:row>94</xdr:row>
      <xdr:rowOff>69114</xdr:rowOff>
    </xdr:to>
    <xdr:sp macro="" textlink="">
      <xdr:nvSpPr>
        <xdr:cNvPr id="243" name="フローチャート : 判断 242"/>
        <xdr:cNvSpPr/>
      </xdr:nvSpPr>
      <xdr:spPr>
        <a:xfrm>
          <a:off x="1968500" y="1608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85641</xdr:rowOff>
    </xdr:from>
    <xdr:ext cx="534377" cy="259045"/>
    <xdr:sp macro="" textlink="">
      <xdr:nvSpPr>
        <xdr:cNvPr id="244" name="テキスト ボックス 243"/>
        <xdr:cNvSpPr txBox="1"/>
      </xdr:nvSpPr>
      <xdr:spPr>
        <a:xfrm>
          <a:off x="1752111" y="1585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143810</xdr:rowOff>
    </xdr:from>
    <xdr:to>
      <xdr:col>1</xdr:col>
      <xdr:colOff>485775</xdr:colOff>
      <xdr:row>94</xdr:row>
      <xdr:rowOff>73960</xdr:rowOff>
    </xdr:to>
    <xdr:sp macro="" textlink="">
      <xdr:nvSpPr>
        <xdr:cNvPr id="245" name="フローチャート : 判断 244"/>
        <xdr:cNvSpPr/>
      </xdr:nvSpPr>
      <xdr:spPr>
        <a:xfrm>
          <a:off x="1079500" y="160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90487</xdr:rowOff>
    </xdr:from>
    <xdr:ext cx="534377" cy="259045"/>
    <xdr:sp macro="" textlink="">
      <xdr:nvSpPr>
        <xdr:cNvPr id="246" name="テキスト ボックス 245"/>
        <xdr:cNvSpPr txBox="1"/>
      </xdr:nvSpPr>
      <xdr:spPr>
        <a:xfrm>
          <a:off x="863111" y="158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161046</xdr:rowOff>
    </xdr:from>
    <xdr:to>
      <xdr:col>6</xdr:col>
      <xdr:colOff>561975</xdr:colOff>
      <xdr:row>98</xdr:row>
      <xdr:rowOff>91196</xdr:rowOff>
    </xdr:to>
    <xdr:sp macro="" textlink="">
      <xdr:nvSpPr>
        <xdr:cNvPr id="252" name="円/楕円 251"/>
        <xdr:cNvSpPr/>
      </xdr:nvSpPr>
      <xdr:spPr>
        <a:xfrm>
          <a:off x="4584700" y="167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75973</xdr:rowOff>
    </xdr:from>
    <xdr:ext cx="534377" cy="259045"/>
    <xdr:sp macro="" textlink="">
      <xdr:nvSpPr>
        <xdr:cNvPr id="253" name="衛生費該当値テキスト"/>
        <xdr:cNvSpPr txBox="1"/>
      </xdr:nvSpPr>
      <xdr:spPr>
        <a:xfrm>
          <a:off x="4686300" y="1670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165343</xdr:rowOff>
    </xdr:from>
    <xdr:to>
      <xdr:col>5</xdr:col>
      <xdr:colOff>409575</xdr:colOff>
      <xdr:row>98</xdr:row>
      <xdr:rowOff>95493</xdr:rowOff>
    </xdr:to>
    <xdr:sp macro="" textlink="">
      <xdr:nvSpPr>
        <xdr:cNvPr id="254" name="円/楕円 253"/>
        <xdr:cNvSpPr/>
      </xdr:nvSpPr>
      <xdr:spPr>
        <a:xfrm>
          <a:off x="3746500" y="1679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86620</xdr:rowOff>
    </xdr:from>
    <xdr:ext cx="534377" cy="259045"/>
    <xdr:sp macro="" textlink="">
      <xdr:nvSpPr>
        <xdr:cNvPr id="255" name="テキスト ボックス 254"/>
        <xdr:cNvSpPr txBox="1"/>
      </xdr:nvSpPr>
      <xdr:spPr>
        <a:xfrm>
          <a:off x="3530111" y="1688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49673</xdr:rowOff>
    </xdr:from>
    <xdr:to>
      <xdr:col>4</xdr:col>
      <xdr:colOff>206375</xdr:colOff>
      <xdr:row>98</xdr:row>
      <xdr:rowOff>151273</xdr:rowOff>
    </xdr:to>
    <xdr:sp macro="" textlink="">
      <xdr:nvSpPr>
        <xdr:cNvPr id="256" name="円/楕円 255"/>
        <xdr:cNvSpPr/>
      </xdr:nvSpPr>
      <xdr:spPr>
        <a:xfrm>
          <a:off x="2857500" y="1685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142400</xdr:rowOff>
    </xdr:from>
    <xdr:ext cx="534377" cy="259045"/>
    <xdr:sp macro="" textlink="">
      <xdr:nvSpPr>
        <xdr:cNvPr id="257" name="テキスト ボックス 256"/>
        <xdr:cNvSpPr txBox="1"/>
      </xdr:nvSpPr>
      <xdr:spPr>
        <a:xfrm>
          <a:off x="2641111" y="1694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18354</xdr:rowOff>
    </xdr:from>
    <xdr:to>
      <xdr:col>3</xdr:col>
      <xdr:colOff>3175</xdr:colOff>
      <xdr:row>98</xdr:row>
      <xdr:rowOff>119954</xdr:rowOff>
    </xdr:to>
    <xdr:sp macro="" textlink="">
      <xdr:nvSpPr>
        <xdr:cNvPr id="258" name="円/楕円 257"/>
        <xdr:cNvSpPr/>
      </xdr:nvSpPr>
      <xdr:spPr>
        <a:xfrm>
          <a:off x="1968500" y="1682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111081</xdr:rowOff>
    </xdr:from>
    <xdr:ext cx="534377" cy="259045"/>
    <xdr:sp macro="" textlink="">
      <xdr:nvSpPr>
        <xdr:cNvPr id="259" name="テキスト ボックス 258"/>
        <xdr:cNvSpPr txBox="1"/>
      </xdr:nvSpPr>
      <xdr:spPr>
        <a:xfrm>
          <a:off x="1752111" y="169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158166</xdr:rowOff>
    </xdr:from>
    <xdr:to>
      <xdr:col>1</xdr:col>
      <xdr:colOff>485775</xdr:colOff>
      <xdr:row>98</xdr:row>
      <xdr:rowOff>88316</xdr:rowOff>
    </xdr:to>
    <xdr:sp macro="" textlink="">
      <xdr:nvSpPr>
        <xdr:cNvPr id="260" name="円/楕円 259"/>
        <xdr:cNvSpPr/>
      </xdr:nvSpPr>
      <xdr:spPr>
        <a:xfrm>
          <a:off x="1079500" y="167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79443</xdr:rowOff>
    </xdr:from>
    <xdr:ext cx="534377" cy="259045"/>
    <xdr:sp macro="" textlink="">
      <xdr:nvSpPr>
        <xdr:cNvPr id="261" name="テキスト ボックス 260"/>
        <xdr:cNvSpPr txBox="1"/>
      </xdr:nvSpPr>
      <xdr:spPr>
        <a:xfrm>
          <a:off x="863111" y="1688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5" name="直線コネクタ 284"/>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6"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7" name="直線コネクタ 286"/>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88"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89" name="直線コネクタ 288"/>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21590</xdr:rowOff>
    </xdr:from>
    <xdr:to>
      <xdr:col>15</xdr:col>
      <xdr:colOff>180975</xdr:colOff>
      <xdr:row>39</xdr:row>
      <xdr:rowOff>34696</xdr:rowOff>
    </xdr:to>
    <xdr:cxnSp macro="">
      <xdr:nvCxnSpPr>
        <xdr:cNvPr id="290" name="直線コネクタ 289"/>
        <xdr:cNvCxnSpPr/>
      </xdr:nvCxnSpPr>
      <xdr:spPr>
        <a:xfrm>
          <a:off x="9639300" y="6708140"/>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1"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2" name="フローチャート : 判断 291"/>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17704</xdr:rowOff>
    </xdr:from>
    <xdr:to>
      <xdr:col>14</xdr:col>
      <xdr:colOff>28575</xdr:colOff>
      <xdr:row>39</xdr:row>
      <xdr:rowOff>21590</xdr:rowOff>
    </xdr:to>
    <xdr:cxnSp macro="">
      <xdr:nvCxnSpPr>
        <xdr:cNvPr id="293" name="直線コネクタ 292"/>
        <xdr:cNvCxnSpPr/>
      </xdr:nvCxnSpPr>
      <xdr:spPr>
        <a:xfrm>
          <a:off x="8750300" y="6704254"/>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7595</xdr:rowOff>
    </xdr:from>
    <xdr:to>
      <xdr:col>14</xdr:col>
      <xdr:colOff>79375</xdr:colOff>
      <xdr:row>38</xdr:row>
      <xdr:rowOff>109195</xdr:rowOff>
    </xdr:to>
    <xdr:sp macro="" textlink="">
      <xdr:nvSpPr>
        <xdr:cNvPr id="294" name="フローチャート : 判断 293"/>
        <xdr:cNvSpPr/>
      </xdr:nvSpPr>
      <xdr:spPr>
        <a:xfrm>
          <a:off x="9588500" y="65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125721</xdr:rowOff>
    </xdr:from>
    <xdr:ext cx="469744" cy="259045"/>
    <xdr:sp macro="" textlink="">
      <xdr:nvSpPr>
        <xdr:cNvPr id="295" name="テキスト ボックス 294"/>
        <xdr:cNvSpPr txBox="1"/>
      </xdr:nvSpPr>
      <xdr:spPr>
        <a:xfrm>
          <a:off x="9404427" y="629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2387</xdr:rowOff>
    </xdr:from>
    <xdr:to>
      <xdr:col>12</xdr:col>
      <xdr:colOff>511175</xdr:colOff>
      <xdr:row>39</xdr:row>
      <xdr:rowOff>17704</xdr:rowOff>
    </xdr:to>
    <xdr:cxnSp macro="">
      <xdr:nvCxnSpPr>
        <xdr:cNvPr id="296" name="直線コネクタ 295"/>
        <xdr:cNvCxnSpPr/>
      </xdr:nvCxnSpPr>
      <xdr:spPr>
        <a:xfrm>
          <a:off x="7861300" y="6688937"/>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131648</xdr:rowOff>
    </xdr:from>
    <xdr:to>
      <xdr:col>12</xdr:col>
      <xdr:colOff>561975</xdr:colOff>
      <xdr:row>38</xdr:row>
      <xdr:rowOff>61798</xdr:rowOff>
    </xdr:to>
    <xdr:sp macro="" textlink="">
      <xdr:nvSpPr>
        <xdr:cNvPr id="297" name="フローチャート : 判断 296"/>
        <xdr:cNvSpPr/>
      </xdr:nvSpPr>
      <xdr:spPr>
        <a:xfrm>
          <a:off x="8699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78325</xdr:rowOff>
    </xdr:from>
    <xdr:ext cx="469744" cy="259045"/>
    <xdr:sp macro="" textlink="">
      <xdr:nvSpPr>
        <xdr:cNvPr id="298" name="テキスト ボックス 297"/>
        <xdr:cNvSpPr txBox="1"/>
      </xdr:nvSpPr>
      <xdr:spPr>
        <a:xfrm>
          <a:off x="8515427"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170866</xdr:rowOff>
    </xdr:from>
    <xdr:to>
      <xdr:col>11</xdr:col>
      <xdr:colOff>307975</xdr:colOff>
      <xdr:row>39</xdr:row>
      <xdr:rowOff>2387</xdr:rowOff>
    </xdr:to>
    <xdr:cxnSp macro="">
      <xdr:nvCxnSpPr>
        <xdr:cNvPr id="299" name="直線コネクタ 298"/>
        <xdr:cNvCxnSpPr/>
      </xdr:nvCxnSpPr>
      <xdr:spPr>
        <a:xfrm>
          <a:off x="6972300" y="6685966"/>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74879</xdr:rowOff>
    </xdr:from>
    <xdr:to>
      <xdr:col>11</xdr:col>
      <xdr:colOff>358775</xdr:colOff>
      <xdr:row>38</xdr:row>
      <xdr:rowOff>5029</xdr:rowOff>
    </xdr:to>
    <xdr:sp macro="" textlink="">
      <xdr:nvSpPr>
        <xdr:cNvPr id="300" name="フローチャート : 判断 299"/>
        <xdr:cNvSpPr/>
      </xdr:nvSpPr>
      <xdr:spPr>
        <a:xfrm>
          <a:off x="7810500" y="64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21556</xdr:rowOff>
    </xdr:from>
    <xdr:ext cx="469744" cy="259045"/>
    <xdr:sp macro="" textlink="">
      <xdr:nvSpPr>
        <xdr:cNvPr id="301" name="テキスト ボックス 300"/>
        <xdr:cNvSpPr txBox="1"/>
      </xdr:nvSpPr>
      <xdr:spPr>
        <a:xfrm>
          <a:off x="7626427" y="61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29693</xdr:rowOff>
    </xdr:from>
    <xdr:to>
      <xdr:col>10</xdr:col>
      <xdr:colOff>155575</xdr:colOff>
      <xdr:row>37</xdr:row>
      <xdr:rowOff>131293</xdr:rowOff>
    </xdr:to>
    <xdr:sp macro="" textlink="">
      <xdr:nvSpPr>
        <xdr:cNvPr id="302" name="フローチャート : 判断 301"/>
        <xdr:cNvSpPr/>
      </xdr:nvSpPr>
      <xdr:spPr>
        <a:xfrm>
          <a:off x="6921500" y="63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147820</xdr:rowOff>
    </xdr:from>
    <xdr:ext cx="469744" cy="259045"/>
    <xdr:sp macro="" textlink="">
      <xdr:nvSpPr>
        <xdr:cNvPr id="303" name="テキスト ボックス 302"/>
        <xdr:cNvSpPr txBox="1"/>
      </xdr:nvSpPr>
      <xdr:spPr>
        <a:xfrm>
          <a:off x="6737427" y="61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155346</xdr:rowOff>
    </xdr:from>
    <xdr:to>
      <xdr:col>15</xdr:col>
      <xdr:colOff>231775</xdr:colOff>
      <xdr:row>39</xdr:row>
      <xdr:rowOff>85496</xdr:rowOff>
    </xdr:to>
    <xdr:sp macro="" textlink="">
      <xdr:nvSpPr>
        <xdr:cNvPr id="309" name="円/楕円 308"/>
        <xdr:cNvSpPr/>
      </xdr:nvSpPr>
      <xdr:spPr>
        <a:xfrm>
          <a:off x="10426700" y="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70273</xdr:rowOff>
    </xdr:from>
    <xdr:ext cx="378565" cy="259045"/>
    <xdr:sp macro="" textlink="">
      <xdr:nvSpPr>
        <xdr:cNvPr id="310" name="労働費該当値テキスト"/>
        <xdr:cNvSpPr txBox="1"/>
      </xdr:nvSpPr>
      <xdr:spPr>
        <a:xfrm>
          <a:off x="10528300" y="6585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142240</xdr:rowOff>
    </xdr:from>
    <xdr:to>
      <xdr:col>14</xdr:col>
      <xdr:colOff>79375</xdr:colOff>
      <xdr:row>39</xdr:row>
      <xdr:rowOff>72390</xdr:rowOff>
    </xdr:to>
    <xdr:sp macro="" textlink="">
      <xdr:nvSpPr>
        <xdr:cNvPr id="311" name="円/楕円 310"/>
        <xdr:cNvSpPr/>
      </xdr:nvSpPr>
      <xdr:spPr>
        <a:xfrm>
          <a:off x="9588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63517</xdr:rowOff>
    </xdr:from>
    <xdr:ext cx="378565" cy="259045"/>
    <xdr:sp macro="" textlink="">
      <xdr:nvSpPr>
        <xdr:cNvPr id="312" name="テキスト ボックス 311"/>
        <xdr:cNvSpPr txBox="1"/>
      </xdr:nvSpPr>
      <xdr:spPr>
        <a:xfrm>
          <a:off x="9450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138354</xdr:rowOff>
    </xdr:from>
    <xdr:to>
      <xdr:col>12</xdr:col>
      <xdr:colOff>561975</xdr:colOff>
      <xdr:row>39</xdr:row>
      <xdr:rowOff>68504</xdr:rowOff>
    </xdr:to>
    <xdr:sp macro="" textlink="">
      <xdr:nvSpPr>
        <xdr:cNvPr id="313" name="円/楕円 312"/>
        <xdr:cNvSpPr/>
      </xdr:nvSpPr>
      <xdr:spPr>
        <a:xfrm>
          <a:off x="8699500" y="66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59631</xdr:rowOff>
    </xdr:from>
    <xdr:ext cx="378565" cy="259045"/>
    <xdr:sp macro="" textlink="">
      <xdr:nvSpPr>
        <xdr:cNvPr id="314" name="テキスト ボックス 313"/>
        <xdr:cNvSpPr txBox="1"/>
      </xdr:nvSpPr>
      <xdr:spPr>
        <a:xfrm>
          <a:off x="8561017" y="67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123037</xdr:rowOff>
    </xdr:from>
    <xdr:to>
      <xdr:col>11</xdr:col>
      <xdr:colOff>358775</xdr:colOff>
      <xdr:row>39</xdr:row>
      <xdr:rowOff>53187</xdr:rowOff>
    </xdr:to>
    <xdr:sp macro="" textlink="">
      <xdr:nvSpPr>
        <xdr:cNvPr id="315" name="円/楕円 314"/>
        <xdr:cNvSpPr/>
      </xdr:nvSpPr>
      <xdr:spPr>
        <a:xfrm>
          <a:off x="7810500" y="66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44314</xdr:rowOff>
    </xdr:from>
    <xdr:ext cx="378565" cy="259045"/>
    <xdr:sp macro="" textlink="">
      <xdr:nvSpPr>
        <xdr:cNvPr id="316" name="テキスト ボックス 315"/>
        <xdr:cNvSpPr txBox="1"/>
      </xdr:nvSpPr>
      <xdr:spPr>
        <a:xfrm>
          <a:off x="7672017" y="673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120066</xdr:rowOff>
    </xdr:from>
    <xdr:to>
      <xdr:col>10</xdr:col>
      <xdr:colOff>155575</xdr:colOff>
      <xdr:row>39</xdr:row>
      <xdr:rowOff>50216</xdr:rowOff>
    </xdr:to>
    <xdr:sp macro="" textlink="">
      <xdr:nvSpPr>
        <xdr:cNvPr id="317" name="円/楕円 316"/>
        <xdr:cNvSpPr/>
      </xdr:nvSpPr>
      <xdr:spPr>
        <a:xfrm>
          <a:off x="6921500" y="66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41343</xdr:rowOff>
    </xdr:from>
    <xdr:ext cx="378565" cy="259045"/>
    <xdr:sp macro="" textlink="">
      <xdr:nvSpPr>
        <xdr:cNvPr id="318" name="テキスト ボックス 317"/>
        <xdr:cNvSpPr txBox="1"/>
      </xdr:nvSpPr>
      <xdr:spPr>
        <a:xfrm>
          <a:off x="6783017" y="672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38" name="直線コネクタ 337"/>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39"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0" name="直線コネクタ 339"/>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1"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2" name="直線コネクタ 341"/>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88665</xdr:rowOff>
    </xdr:from>
    <xdr:to>
      <xdr:col>15</xdr:col>
      <xdr:colOff>180975</xdr:colOff>
      <xdr:row>55</xdr:row>
      <xdr:rowOff>96266</xdr:rowOff>
    </xdr:to>
    <xdr:cxnSp macro="">
      <xdr:nvCxnSpPr>
        <xdr:cNvPr id="343" name="直線コネクタ 342"/>
        <xdr:cNvCxnSpPr/>
      </xdr:nvCxnSpPr>
      <xdr:spPr>
        <a:xfrm flipV="1">
          <a:off x="9639300" y="9518415"/>
          <a:ext cx="8382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68184</xdr:rowOff>
    </xdr:from>
    <xdr:ext cx="469744" cy="259045"/>
    <xdr:sp macro="" textlink="">
      <xdr:nvSpPr>
        <xdr:cNvPr id="344" name="農林水産業費平均値テキスト"/>
        <xdr:cNvSpPr txBox="1"/>
      </xdr:nvSpPr>
      <xdr:spPr>
        <a:xfrm>
          <a:off x="10528300" y="949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5" name="フローチャート : 判断 344"/>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96266</xdr:rowOff>
    </xdr:from>
    <xdr:to>
      <xdr:col>14</xdr:col>
      <xdr:colOff>28575</xdr:colOff>
      <xdr:row>55</xdr:row>
      <xdr:rowOff>151073</xdr:rowOff>
    </xdr:to>
    <xdr:cxnSp macro="">
      <xdr:nvCxnSpPr>
        <xdr:cNvPr id="346" name="直線コネクタ 345"/>
        <xdr:cNvCxnSpPr/>
      </xdr:nvCxnSpPr>
      <xdr:spPr>
        <a:xfrm flipV="1">
          <a:off x="8750300" y="9526016"/>
          <a:ext cx="889000" cy="5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75527</xdr:rowOff>
    </xdr:from>
    <xdr:to>
      <xdr:col>14</xdr:col>
      <xdr:colOff>79375</xdr:colOff>
      <xdr:row>53</xdr:row>
      <xdr:rowOff>5677</xdr:rowOff>
    </xdr:to>
    <xdr:sp macro="" textlink="">
      <xdr:nvSpPr>
        <xdr:cNvPr id="347" name="フローチャート : 判断 346"/>
        <xdr:cNvSpPr/>
      </xdr:nvSpPr>
      <xdr:spPr>
        <a:xfrm>
          <a:off x="9588500" y="89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22204</xdr:rowOff>
    </xdr:from>
    <xdr:ext cx="534377" cy="259045"/>
    <xdr:sp macro="" textlink="">
      <xdr:nvSpPr>
        <xdr:cNvPr id="348" name="テキスト ボックス 347"/>
        <xdr:cNvSpPr txBox="1"/>
      </xdr:nvSpPr>
      <xdr:spPr>
        <a:xfrm>
          <a:off x="9372111" y="87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144500</xdr:rowOff>
    </xdr:from>
    <xdr:to>
      <xdr:col>12</xdr:col>
      <xdr:colOff>511175</xdr:colOff>
      <xdr:row>55</xdr:row>
      <xdr:rowOff>151073</xdr:rowOff>
    </xdr:to>
    <xdr:cxnSp macro="">
      <xdr:nvCxnSpPr>
        <xdr:cNvPr id="349" name="直線コネクタ 348"/>
        <xdr:cNvCxnSpPr/>
      </xdr:nvCxnSpPr>
      <xdr:spPr>
        <a:xfrm>
          <a:off x="7861300" y="9574250"/>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109017</xdr:rowOff>
    </xdr:from>
    <xdr:to>
      <xdr:col>12</xdr:col>
      <xdr:colOff>561975</xdr:colOff>
      <xdr:row>53</xdr:row>
      <xdr:rowOff>39167</xdr:rowOff>
    </xdr:to>
    <xdr:sp macro="" textlink="">
      <xdr:nvSpPr>
        <xdr:cNvPr id="350" name="フローチャート : 判断 349"/>
        <xdr:cNvSpPr/>
      </xdr:nvSpPr>
      <xdr:spPr>
        <a:xfrm>
          <a:off x="8699500" y="902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55694</xdr:rowOff>
    </xdr:from>
    <xdr:ext cx="534377" cy="259045"/>
    <xdr:sp macro="" textlink="">
      <xdr:nvSpPr>
        <xdr:cNvPr id="351" name="テキスト ボックス 350"/>
        <xdr:cNvSpPr txBox="1"/>
      </xdr:nvSpPr>
      <xdr:spPr>
        <a:xfrm>
          <a:off x="8483111" y="879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77406</xdr:rowOff>
    </xdr:from>
    <xdr:to>
      <xdr:col>11</xdr:col>
      <xdr:colOff>307975</xdr:colOff>
      <xdr:row>55</xdr:row>
      <xdr:rowOff>144500</xdr:rowOff>
    </xdr:to>
    <xdr:cxnSp macro="">
      <xdr:nvCxnSpPr>
        <xdr:cNvPr id="352" name="直線コネクタ 351"/>
        <xdr:cNvCxnSpPr/>
      </xdr:nvCxnSpPr>
      <xdr:spPr>
        <a:xfrm>
          <a:off x="6972300" y="9507156"/>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52</xdr:row>
      <xdr:rowOff>61696</xdr:rowOff>
    </xdr:from>
    <xdr:to>
      <xdr:col>11</xdr:col>
      <xdr:colOff>358775</xdr:colOff>
      <xdr:row>52</xdr:row>
      <xdr:rowOff>163296</xdr:rowOff>
    </xdr:to>
    <xdr:sp macro="" textlink="">
      <xdr:nvSpPr>
        <xdr:cNvPr id="353" name="フローチャート : 判断 352"/>
        <xdr:cNvSpPr/>
      </xdr:nvSpPr>
      <xdr:spPr>
        <a:xfrm>
          <a:off x="7810500" y="897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8373</xdr:rowOff>
    </xdr:from>
    <xdr:ext cx="534377" cy="259045"/>
    <xdr:sp macro="" textlink="">
      <xdr:nvSpPr>
        <xdr:cNvPr id="354" name="テキスト ボックス 353"/>
        <xdr:cNvSpPr txBox="1"/>
      </xdr:nvSpPr>
      <xdr:spPr>
        <a:xfrm>
          <a:off x="7594111" y="87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twoCellAnchor>
    <xdr:from>
      <xdr:col>10</xdr:col>
      <xdr:colOff>53975</xdr:colOff>
      <xdr:row>52</xdr:row>
      <xdr:rowOff>134620</xdr:rowOff>
    </xdr:from>
    <xdr:to>
      <xdr:col>10</xdr:col>
      <xdr:colOff>155575</xdr:colOff>
      <xdr:row>53</xdr:row>
      <xdr:rowOff>64770</xdr:rowOff>
    </xdr:to>
    <xdr:sp macro="" textlink="">
      <xdr:nvSpPr>
        <xdr:cNvPr id="355" name="フローチャート : 判断 354"/>
        <xdr:cNvSpPr/>
      </xdr:nvSpPr>
      <xdr:spPr>
        <a:xfrm>
          <a:off x="6921500" y="905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81297</xdr:rowOff>
    </xdr:from>
    <xdr:ext cx="534377" cy="259045"/>
    <xdr:sp macro="" textlink="">
      <xdr:nvSpPr>
        <xdr:cNvPr id="356" name="テキスト ボックス 355"/>
        <xdr:cNvSpPr txBox="1"/>
      </xdr:nvSpPr>
      <xdr:spPr>
        <a:xfrm>
          <a:off x="6705111" y="882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37865</xdr:rowOff>
    </xdr:from>
    <xdr:to>
      <xdr:col>15</xdr:col>
      <xdr:colOff>231775</xdr:colOff>
      <xdr:row>55</xdr:row>
      <xdr:rowOff>139465</xdr:rowOff>
    </xdr:to>
    <xdr:sp macro="" textlink="">
      <xdr:nvSpPr>
        <xdr:cNvPr id="362" name="円/楕円 361"/>
        <xdr:cNvSpPr/>
      </xdr:nvSpPr>
      <xdr:spPr>
        <a:xfrm>
          <a:off x="10426700" y="94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60742</xdr:rowOff>
    </xdr:from>
    <xdr:ext cx="469744" cy="259045"/>
    <xdr:sp macro="" textlink="">
      <xdr:nvSpPr>
        <xdr:cNvPr id="363" name="農林水産業費該当値テキスト"/>
        <xdr:cNvSpPr txBox="1"/>
      </xdr:nvSpPr>
      <xdr:spPr>
        <a:xfrm>
          <a:off x="10528300" y="931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45466</xdr:rowOff>
    </xdr:from>
    <xdr:to>
      <xdr:col>14</xdr:col>
      <xdr:colOff>79375</xdr:colOff>
      <xdr:row>55</xdr:row>
      <xdr:rowOff>147066</xdr:rowOff>
    </xdr:to>
    <xdr:sp macro="" textlink="">
      <xdr:nvSpPr>
        <xdr:cNvPr id="364" name="円/楕円 363"/>
        <xdr:cNvSpPr/>
      </xdr:nvSpPr>
      <xdr:spPr>
        <a:xfrm>
          <a:off x="9588500" y="94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138193</xdr:rowOff>
    </xdr:from>
    <xdr:ext cx="469744" cy="259045"/>
    <xdr:sp macro="" textlink="">
      <xdr:nvSpPr>
        <xdr:cNvPr id="365" name="テキスト ボックス 364"/>
        <xdr:cNvSpPr txBox="1"/>
      </xdr:nvSpPr>
      <xdr:spPr>
        <a:xfrm>
          <a:off x="9404427" y="95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100273</xdr:rowOff>
    </xdr:from>
    <xdr:to>
      <xdr:col>12</xdr:col>
      <xdr:colOff>561975</xdr:colOff>
      <xdr:row>56</xdr:row>
      <xdr:rowOff>30423</xdr:rowOff>
    </xdr:to>
    <xdr:sp macro="" textlink="">
      <xdr:nvSpPr>
        <xdr:cNvPr id="366" name="円/楕円 365"/>
        <xdr:cNvSpPr/>
      </xdr:nvSpPr>
      <xdr:spPr>
        <a:xfrm>
          <a:off x="8699500" y="953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21550</xdr:rowOff>
    </xdr:from>
    <xdr:ext cx="469744" cy="259045"/>
    <xdr:sp macro="" textlink="">
      <xdr:nvSpPr>
        <xdr:cNvPr id="367" name="テキスト ボックス 366"/>
        <xdr:cNvSpPr txBox="1"/>
      </xdr:nvSpPr>
      <xdr:spPr>
        <a:xfrm>
          <a:off x="8515427" y="962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93700</xdr:rowOff>
    </xdr:from>
    <xdr:to>
      <xdr:col>11</xdr:col>
      <xdr:colOff>358775</xdr:colOff>
      <xdr:row>56</xdr:row>
      <xdr:rowOff>23850</xdr:rowOff>
    </xdr:to>
    <xdr:sp macro="" textlink="">
      <xdr:nvSpPr>
        <xdr:cNvPr id="368" name="円/楕円 367"/>
        <xdr:cNvSpPr/>
      </xdr:nvSpPr>
      <xdr:spPr>
        <a:xfrm>
          <a:off x="7810500" y="95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14977</xdr:rowOff>
    </xdr:from>
    <xdr:ext cx="469744" cy="259045"/>
    <xdr:sp macro="" textlink="">
      <xdr:nvSpPr>
        <xdr:cNvPr id="369" name="テキスト ボックス 368"/>
        <xdr:cNvSpPr txBox="1"/>
      </xdr:nvSpPr>
      <xdr:spPr>
        <a:xfrm>
          <a:off x="7626427" y="96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26606</xdr:rowOff>
    </xdr:from>
    <xdr:to>
      <xdr:col>10</xdr:col>
      <xdr:colOff>155575</xdr:colOff>
      <xdr:row>55</xdr:row>
      <xdr:rowOff>128206</xdr:rowOff>
    </xdr:to>
    <xdr:sp macro="" textlink="">
      <xdr:nvSpPr>
        <xdr:cNvPr id="370" name="円/楕円 369"/>
        <xdr:cNvSpPr/>
      </xdr:nvSpPr>
      <xdr:spPr>
        <a:xfrm>
          <a:off x="6921500" y="945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119333</xdr:rowOff>
    </xdr:from>
    <xdr:ext cx="469744" cy="259045"/>
    <xdr:sp macro="" textlink="">
      <xdr:nvSpPr>
        <xdr:cNvPr id="371" name="テキスト ボックス 370"/>
        <xdr:cNvSpPr txBox="1"/>
      </xdr:nvSpPr>
      <xdr:spPr>
        <a:xfrm>
          <a:off x="6737427" y="95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3" name="直線コネクタ 392"/>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4"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5" name="直線コネクタ 394"/>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6"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7" name="直線コネクタ 396"/>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78161</xdr:rowOff>
    </xdr:from>
    <xdr:to>
      <xdr:col>15</xdr:col>
      <xdr:colOff>180975</xdr:colOff>
      <xdr:row>78</xdr:row>
      <xdr:rowOff>8072</xdr:rowOff>
    </xdr:to>
    <xdr:cxnSp macro="">
      <xdr:nvCxnSpPr>
        <xdr:cNvPr id="398" name="直線コネクタ 397"/>
        <xdr:cNvCxnSpPr/>
      </xdr:nvCxnSpPr>
      <xdr:spPr>
        <a:xfrm flipV="1">
          <a:off x="9639300" y="13279811"/>
          <a:ext cx="838200" cy="10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168607</xdr:rowOff>
    </xdr:from>
    <xdr:ext cx="534377" cy="259045"/>
    <xdr:sp macro="" textlink="">
      <xdr:nvSpPr>
        <xdr:cNvPr id="399" name="商工費平均値テキスト"/>
        <xdr:cNvSpPr txBox="1"/>
      </xdr:nvSpPr>
      <xdr:spPr>
        <a:xfrm>
          <a:off x="10528300" y="1285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0" name="フローチャート : 判断 399"/>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8072</xdr:rowOff>
    </xdr:from>
    <xdr:to>
      <xdr:col>14</xdr:col>
      <xdr:colOff>28575</xdr:colOff>
      <xdr:row>78</xdr:row>
      <xdr:rowOff>29972</xdr:rowOff>
    </xdr:to>
    <xdr:cxnSp macro="">
      <xdr:nvCxnSpPr>
        <xdr:cNvPr id="401" name="直線コネクタ 400"/>
        <xdr:cNvCxnSpPr/>
      </xdr:nvCxnSpPr>
      <xdr:spPr>
        <a:xfrm flipV="1">
          <a:off x="8750300" y="13381172"/>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23064</xdr:rowOff>
    </xdr:from>
    <xdr:to>
      <xdr:col>14</xdr:col>
      <xdr:colOff>79375</xdr:colOff>
      <xdr:row>76</xdr:row>
      <xdr:rowOff>124664</xdr:rowOff>
    </xdr:to>
    <xdr:sp macro="" textlink="">
      <xdr:nvSpPr>
        <xdr:cNvPr id="402" name="フローチャート : 判断 401"/>
        <xdr:cNvSpPr/>
      </xdr:nvSpPr>
      <xdr:spPr>
        <a:xfrm>
          <a:off x="9588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141190</xdr:rowOff>
    </xdr:from>
    <xdr:ext cx="469744" cy="259045"/>
    <xdr:sp macro="" textlink="">
      <xdr:nvSpPr>
        <xdr:cNvPr id="403" name="テキスト ボックス 402"/>
        <xdr:cNvSpPr txBox="1"/>
      </xdr:nvSpPr>
      <xdr:spPr>
        <a:xfrm>
          <a:off x="9404427"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27457</xdr:rowOff>
    </xdr:from>
    <xdr:to>
      <xdr:col>12</xdr:col>
      <xdr:colOff>511175</xdr:colOff>
      <xdr:row>78</xdr:row>
      <xdr:rowOff>29972</xdr:rowOff>
    </xdr:to>
    <xdr:cxnSp macro="">
      <xdr:nvCxnSpPr>
        <xdr:cNvPr id="404" name="直線コネクタ 403"/>
        <xdr:cNvCxnSpPr/>
      </xdr:nvCxnSpPr>
      <xdr:spPr>
        <a:xfrm>
          <a:off x="7861300" y="1340055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26857</xdr:rowOff>
    </xdr:from>
    <xdr:to>
      <xdr:col>12</xdr:col>
      <xdr:colOff>561975</xdr:colOff>
      <xdr:row>76</xdr:row>
      <xdr:rowOff>128457</xdr:rowOff>
    </xdr:to>
    <xdr:sp macro="" textlink="">
      <xdr:nvSpPr>
        <xdr:cNvPr id="405" name="フローチャート : 判断 404"/>
        <xdr:cNvSpPr/>
      </xdr:nvSpPr>
      <xdr:spPr>
        <a:xfrm>
          <a:off x="8699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144985</xdr:rowOff>
    </xdr:from>
    <xdr:ext cx="469744" cy="259045"/>
    <xdr:sp macro="" textlink="">
      <xdr:nvSpPr>
        <xdr:cNvPr id="406" name="テキスト ボックス 405"/>
        <xdr:cNvSpPr txBox="1"/>
      </xdr:nvSpPr>
      <xdr:spPr>
        <a:xfrm>
          <a:off x="8515427"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120590</xdr:rowOff>
    </xdr:from>
    <xdr:to>
      <xdr:col>11</xdr:col>
      <xdr:colOff>307975</xdr:colOff>
      <xdr:row>78</xdr:row>
      <xdr:rowOff>27457</xdr:rowOff>
    </xdr:to>
    <xdr:cxnSp macro="">
      <xdr:nvCxnSpPr>
        <xdr:cNvPr id="407" name="直線コネクタ 406"/>
        <xdr:cNvCxnSpPr/>
      </xdr:nvCxnSpPr>
      <xdr:spPr>
        <a:xfrm>
          <a:off x="6972300" y="13322240"/>
          <a:ext cx="889000" cy="7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47844</xdr:rowOff>
    </xdr:from>
    <xdr:to>
      <xdr:col>11</xdr:col>
      <xdr:colOff>358775</xdr:colOff>
      <xdr:row>76</xdr:row>
      <xdr:rowOff>149444</xdr:rowOff>
    </xdr:to>
    <xdr:sp macro="" textlink="">
      <xdr:nvSpPr>
        <xdr:cNvPr id="408" name="フローチャート : 判断 407"/>
        <xdr:cNvSpPr/>
      </xdr:nvSpPr>
      <xdr:spPr>
        <a:xfrm>
          <a:off x="7810500" y="130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165971</xdr:rowOff>
    </xdr:from>
    <xdr:ext cx="469744" cy="259045"/>
    <xdr:sp macro="" textlink="">
      <xdr:nvSpPr>
        <xdr:cNvPr id="409" name="テキスト ボックス 408"/>
        <xdr:cNvSpPr txBox="1"/>
      </xdr:nvSpPr>
      <xdr:spPr>
        <a:xfrm>
          <a:off x="7626427" y="128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32482</xdr:rowOff>
    </xdr:from>
    <xdr:to>
      <xdr:col>10</xdr:col>
      <xdr:colOff>155575</xdr:colOff>
      <xdr:row>76</xdr:row>
      <xdr:rowOff>134082</xdr:rowOff>
    </xdr:to>
    <xdr:sp macro="" textlink="">
      <xdr:nvSpPr>
        <xdr:cNvPr id="410" name="フローチャート : 判断 409"/>
        <xdr:cNvSpPr/>
      </xdr:nvSpPr>
      <xdr:spPr>
        <a:xfrm>
          <a:off x="6921500" y="1306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150609</xdr:rowOff>
    </xdr:from>
    <xdr:ext cx="469744" cy="259045"/>
    <xdr:sp macro="" textlink="">
      <xdr:nvSpPr>
        <xdr:cNvPr id="411" name="テキスト ボックス 410"/>
        <xdr:cNvSpPr txBox="1"/>
      </xdr:nvSpPr>
      <xdr:spPr>
        <a:xfrm>
          <a:off x="6737427" y="1283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27361</xdr:rowOff>
    </xdr:from>
    <xdr:to>
      <xdr:col>15</xdr:col>
      <xdr:colOff>231775</xdr:colOff>
      <xdr:row>77</xdr:row>
      <xdr:rowOff>128961</xdr:rowOff>
    </xdr:to>
    <xdr:sp macro="" textlink="">
      <xdr:nvSpPr>
        <xdr:cNvPr id="417" name="円/楕円 416"/>
        <xdr:cNvSpPr/>
      </xdr:nvSpPr>
      <xdr:spPr>
        <a:xfrm>
          <a:off x="10426700" y="132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5788</xdr:rowOff>
    </xdr:from>
    <xdr:ext cx="469744" cy="259045"/>
    <xdr:sp macro="" textlink="">
      <xdr:nvSpPr>
        <xdr:cNvPr id="418" name="商工費該当値テキスト"/>
        <xdr:cNvSpPr txBox="1"/>
      </xdr:nvSpPr>
      <xdr:spPr>
        <a:xfrm>
          <a:off x="10528300" y="1320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128722</xdr:rowOff>
    </xdr:from>
    <xdr:to>
      <xdr:col>14</xdr:col>
      <xdr:colOff>79375</xdr:colOff>
      <xdr:row>78</xdr:row>
      <xdr:rowOff>58872</xdr:rowOff>
    </xdr:to>
    <xdr:sp macro="" textlink="">
      <xdr:nvSpPr>
        <xdr:cNvPr id="419" name="円/楕円 418"/>
        <xdr:cNvSpPr/>
      </xdr:nvSpPr>
      <xdr:spPr>
        <a:xfrm>
          <a:off x="9588500" y="133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49999</xdr:rowOff>
    </xdr:from>
    <xdr:ext cx="469744" cy="259045"/>
    <xdr:sp macro="" textlink="">
      <xdr:nvSpPr>
        <xdr:cNvPr id="420" name="テキスト ボックス 419"/>
        <xdr:cNvSpPr txBox="1"/>
      </xdr:nvSpPr>
      <xdr:spPr>
        <a:xfrm>
          <a:off x="9404427" y="1342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150622</xdr:rowOff>
    </xdr:from>
    <xdr:to>
      <xdr:col>12</xdr:col>
      <xdr:colOff>561975</xdr:colOff>
      <xdr:row>78</xdr:row>
      <xdr:rowOff>80772</xdr:rowOff>
    </xdr:to>
    <xdr:sp macro="" textlink="">
      <xdr:nvSpPr>
        <xdr:cNvPr id="421" name="円/楕円 420"/>
        <xdr:cNvSpPr/>
      </xdr:nvSpPr>
      <xdr:spPr>
        <a:xfrm>
          <a:off x="8699500" y="133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71899</xdr:rowOff>
    </xdr:from>
    <xdr:ext cx="469744" cy="259045"/>
    <xdr:sp macro="" textlink="">
      <xdr:nvSpPr>
        <xdr:cNvPr id="422" name="テキスト ボックス 421"/>
        <xdr:cNvSpPr txBox="1"/>
      </xdr:nvSpPr>
      <xdr:spPr>
        <a:xfrm>
          <a:off x="8515427" y="1344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148107</xdr:rowOff>
    </xdr:from>
    <xdr:to>
      <xdr:col>11</xdr:col>
      <xdr:colOff>358775</xdr:colOff>
      <xdr:row>78</xdr:row>
      <xdr:rowOff>78257</xdr:rowOff>
    </xdr:to>
    <xdr:sp macro="" textlink="">
      <xdr:nvSpPr>
        <xdr:cNvPr id="423" name="円/楕円 422"/>
        <xdr:cNvSpPr/>
      </xdr:nvSpPr>
      <xdr:spPr>
        <a:xfrm>
          <a:off x="7810500" y="133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69384</xdr:rowOff>
    </xdr:from>
    <xdr:ext cx="469744" cy="259045"/>
    <xdr:sp macro="" textlink="">
      <xdr:nvSpPr>
        <xdr:cNvPr id="424" name="テキスト ボックス 423"/>
        <xdr:cNvSpPr txBox="1"/>
      </xdr:nvSpPr>
      <xdr:spPr>
        <a:xfrm>
          <a:off x="7626427" y="1344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69790</xdr:rowOff>
    </xdr:from>
    <xdr:to>
      <xdr:col>10</xdr:col>
      <xdr:colOff>155575</xdr:colOff>
      <xdr:row>77</xdr:row>
      <xdr:rowOff>171390</xdr:rowOff>
    </xdr:to>
    <xdr:sp macro="" textlink="">
      <xdr:nvSpPr>
        <xdr:cNvPr id="425" name="円/楕円 424"/>
        <xdr:cNvSpPr/>
      </xdr:nvSpPr>
      <xdr:spPr>
        <a:xfrm>
          <a:off x="6921500" y="1327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162517</xdr:rowOff>
    </xdr:from>
    <xdr:ext cx="469744" cy="259045"/>
    <xdr:sp macro="" textlink="">
      <xdr:nvSpPr>
        <xdr:cNvPr id="426" name="テキスト ボックス 425"/>
        <xdr:cNvSpPr txBox="1"/>
      </xdr:nvSpPr>
      <xdr:spPr>
        <a:xfrm>
          <a:off x="6737427" y="1336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1" name="直線コネクタ 450"/>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2"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3" name="直線コネクタ 452"/>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4"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5" name="直線コネクタ 454"/>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113106</xdr:rowOff>
    </xdr:from>
    <xdr:to>
      <xdr:col>15</xdr:col>
      <xdr:colOff>180975</xdr:colOff>
      <xdr:row>98</xdr:row>
      <xdr:rowOff>20465</xdr:rowOff>
    </xdr:to>
    <xdr:cxnSp macro="">
      <xdr:nvCxnSpPr>
        <xdr:cNvPr id="456" name="直線コネクタ 455"/>
        <xdr:cNvCxnSpPr/>
      </xdr:nvCxnSpPr>
      <xdr:spPr>
        <a:xfrm>
          <a:off x="9639300" y="16743756"/>
          <a:ext cx="838200" cy="7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146314</xdr:rowOff>
    </xdr:from>
    <xdr:ext cx="534377" cy="259045"/>
    <xdr:sp macro="" textlink="">
      <xdr:nvSpPr>
        <xdr:cNvPr id="457" name="土木費平均値テキスト"/>
        <xdr:cNvSpPr txBox="1"/>
      </xdr:nvSpPr>
      <xdr:spPr>
        <a:xfrm>
          <a:off x="10528300" y="1643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58" name="フローチャート : 判断 457"/>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90799</xdr:rowOff>
    </xdr:from>
    <xdr:to>
      <xdr:col>14</xdr:col>
      <xdr:colOff>28575</xdr:colOff>
      <xdr:row>97</xdr:row>
      <xdr:rowOff>113106</xdr:rowOff>
    </xdr:to>
    <xdr:cxnSp macro="">
      <xdr:nvCxnSpPr>
        <xdr:cNvPr id="459" name="直線コネクタ 458"/>
        <xdr:cNvCxnSpPr/>
      </xdr:nvCxnSpPr>
      <xdr:spPr>
        <a:xfrm>
          <a:off x="8750300" y="16721449"/>
          <a:ext cx="8890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91491</xdr:rowOff>
    </xdr:from>
    <xdr:to>
      <xdr:col>14</xdr:col>
      <xdr:colOff>79375</xdr:colOff>
      <xdr:row>97</xdr:row>
      <xdr:rowOff>21641</xdr:rowOff>
    </xdr:to>
    <xdr:sp macro="" textlink="">
      <xdr:nvSpPr>
        <xdr:cNvPr id="460" name="フローチャート : 判断 459"/>
        <xdr:cNvSpPr/>
      </xdr:nvSpPr>
      <xdr:spPr>
        <a:xfrm>
          <a:off x="9588500" y="1655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38168</xdr:rowOff>
    </xdr:from>
    <xdr:ext cx="534377" cy="259045"/>
    <xdr:sp macro="" textlink="">
      <xdr:nvSpPr>
        <xdr:cNvPr id="461" name="テキスト ボックス 460"/>
        <xdr:cNvSpPr txBox="1"/>
      </xdr:nvSpPr>
      <xdr:spPr>
        <a:xfrm>
          <a:off x="9372111" y="1632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147149</xdr:rowOff>
    </xdr:from>
    <xdr:to>
      <xdr:col>12</xdr:col>
      <xdr:colOff>511175</xdr:colOff>
      <xdr:row>97</xdr:row>
      <xdr:rowOff>90799</xdr:rowOff>
    </xdr:to>
    <xdr:cxnSp macro="">
      <xdr:nvCxnSpPr>
        <xdr:cNvPr id="462" name="直線コネクタ 461"/>
        <xdr:cNvCxnSpPr/>
      </xdr:nvCxnSpPr>
      <xdr:spPr>
        <a:xfrm>
          <a:off x="7861300" y="16434899"/>
          <a:ext cx="889000" cy="28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48437</xdr:rowOff>
    </xdr:from>
    <xdr:to>
      <xdr:col>12</xdr:col>
      <xdr:colOff>561975</xdr:colOff>
      <xdr:row>96</xdr:row>
      <xdr:rowOff>150037</xdr:rowOff>
    </xdr:to>
    <xdr:sp macro="" textlink="">
      <xdr:nvSpPr>
        <xdr:cNvPr id="463" name="フローチャート : 判断 462"/>
        <xdr:cNvSpPr/>
      </xdr:nvSpPr>
      <xdr:spPr>
        <a:xfrm>
          <a:off x="8699500" y="165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166564</xdr:rowOff>
    </xdr:from>
    <xdr:ext cx="534377" cy="259045"/>
    <xdr:sp macro="" textlink="">
      <xdr:nvSpPr>
        <xdr:cNvPr id="464" name="テキスト ボックス 463"/>
        <xdr:cNvSpPr txBox="1"/>
      </xdr:nvSpPr>
      <xdr:spPr>
        <a:xfrm>
          <a:off x="8483111" y="1628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123698</xdr:rowOff>
    </xdr:from>
    <xdr:to>
      <xdr:col>11</xdr:col>
      <xdr:colOff>307975</xdr:colOff>
      <xdr:row>95</xdr:row>
      <xdr:rowOff>147149</xdr:rowOff>
    </xdr:to>
    <xdr:cxnSp macro="">
      <xdr:nvCxnSpPr>
        <xdr:cNvPr id="465" name="直線コネクタ 464"/>
        <xdr:cNvCxnSpPr/>
      </xdr:nvCxnSpPr>
      <xdr:spPr>
        <a:xfrm>
          <a:off x="6972300" y="16411448"/>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84386</xdr:rowOff>
    </xdr:from>
    <xdr:to>
      <xdr:col>11</xdr:col>
      <xdr:colOff>358775</xdr:colOff>
      <xdr:row>97</xdr:row>
      <xdr:rowOff>14536</xdr:rowOff>
    </xdr:to>
    <xdr:sp macro="" textlink="">
      <xdr:nvSpPr>
        <xdr:cNvPr id="466" name="フローチャート : 判断 465"/>
        <xdr:cNvSpPr/>
      </xdr:nvSpPr>
      <xdr:spPr>
        <a:xfrm>
          <a:off x="7810500" y="1654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5663</xdr:rowOff>
    </xdr:from>
    <xdr:ext cx="534377" cy="259045"/>
    <xdr:sp macro="" textlink="">
      <xdr:nvSpPr>
        <xdr:cNvPr id="467" name="テキスト ボックス 466"/>
        <xdr:cNvSpPr txBox="1"/>
      </xdr:nvSpPr>
      <xdr:spPr>
        <a:xfrm>
          <a:off x="7594111" y="1663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103263</xdr:rowOff>
    </xdr:from>
    <xdr:to>
      <xdr:col>10</xdr:col>
      <xdr:colOff>155575</xdr:colOff>
      <xdr:row>97</xdr:row>
      <xdr:rowOff>33413</xdr:rowOff>
    </xdr:to>
    <xdr:sp macro="" textlink="">
      <xdr:nvSpPr>
        <xdr:cNvPr id="468" name="フローチャート : 判断 467"/>
        <xdr:cNvSpPr/>
      </xdr:nvSpPr>
      <xdr:spPr>
        <a:xfrm>
          <a:off x="6921500" y="1656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24540</xdr:rowOff>
    </xdr:from>
    <xdr:ext cx="534377" cy="259045"/>
    <xdr:sp macro="" textlink="">
      <xdr:nvSpPr>
        <xdr:cNvPr id="469" name="テキスト ボックス 468"/>
        <xdr:cNvSpPr txBox="1"/>
      </xdr:nvSpPr>
      <xdr:spPr>
        <a:xfrm>
          <a:off x="6705111" y="166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141115</xdr:rowOff>
    </xdr:from>
    <xdr:to>
      <xdr:col>15</xdr:col>
      <xdr:colOff>231775</xdr:colOff>
      <xdr:row>98</xdr:row>
      <xdr:rowOff>71265</xdr:rowOff>
    </xdr:to>
    <xdr:sp macro="" textlink="">
      <xdr:nvSpPr>
        <xdr:cNvPr id="475" name="円/楕円 474"/>
        <xdr:cNvSpPr/>
      </xdr:nvSpPr>
      <xdr:spPr>
        <a:xfrm>
          <a:off x="10426700" y="1677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119542</xdr:rowOff>
    </xdr:from>
    <xdr:ext cx="534377" cy="259045"/>
    <xdr:sp macro="" textlink="">
      <xdr:nvSpPr>
        <xdr:cNvPr id="476" name="土木費該当値テキスト"/>
        <xdr:cNvSpPr txBox="1"/>
      </xdr:nvSpPr>
      <xdr:spPr>
        <a:xfrm>
          <a:off x="10528300" y="1675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30,259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62306</xdr:rowOff>
    </xdr:from>
    <xdr:to>
      <xdr:col>14</xdr:col>
      <xdr:colOff>79375</xdr:colOff>
      <xdr:row>97</xdr:row>
      <xdr:rowOff>163906</xdr:rowOff>
    </xdr:to>
    <xdr:sp macro="" textlink="">
      <xdr:nvSpPr>
        <xdr:cNvPr id="477" name="円/楕円 476"/>
        <xdr:cNvSpPr/>
      </xdr:nvSpPr>
      <xdr:spPr>
        <a:xfrm>
          <a:off x="9588500" y="166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155033</xdr:rowOff>
    </xdr:from>
    <xdr:ext cx="534377" cy="259045"/>
    <xdr:sp macro="" textlink="">
      <xdr:nvSpPr>
        <xdr:cNvPr id="478" name="テキスト ボックス 477"/>
        <xdr:cNvSpPr txBox="1"/>
      </xdr:nvSpPr>
      <xdr:spPr>
        <a:xfrm>
          <a:off x="9372111" y="1678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39999</xdr:rowOff>
    </xdr:from>
    <xdr:to>
      <xdr:col>12</xdr:col>
      <xdr:colOff>561975</xdr:colOff>
      <xdr:row>97</xdr:row>
      <xdr:rowOff>141599</xdr:rowOff>
    </xdr:to>
    <xdr:sp macro="" textlink="">
      <xdr:nvSpPr>
        <xdr:cNvPr id="479" name="円/楕円 478"/>
        <xdr:cNvSpPr/>
      </xdr:nvSpPr>
      <xdr:spPr>
        <a:xfrm>
          <a:off x="8699500" y="166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132726</xdr:rowOff>
    </xdr:from>
    <xdr:ext cx="534377" cy="259045"/>
    <xdr:sp macro="" textlink="">
      <xdr:nvSpPr>
        <xdr:cNvPr id="480" name="テキスト ボックス 479"/>
        <xdr:cNvSpPr txBox="1"/>
      </xdr:nvSpPr>
      <xdr:spPr>
        <a:xfrm>
          <a:off x="8483111" y="167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96349</xdr:rowOff>
    </xdr:from>
    <xdr:to>
      <xdr:col>11</xdr:col>
      <xdr:colOff>358775</xdr:colOff>
      <xdr:row>96</xdr:row>
      <xdr:rowOff>26499</xdr:rowOff>
    </xdr:to>
    <xdr:sp macro="" textlink="">
      <xdr:nvSpPr>
        <xdr:cNvPr id="481" name="円/楕円 480"/>
        <xdr:cNvSpPr/>
      </xdr:nvSpPr>
      <xdr:spPr>
        <a:xfrm>
          <a:off x="7810500" y="163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43026</xdr:rowOff>
    </xdr:from>
    <xdr:ext cx="534377" cy="259045"/>
    <xdr:sp macro="" textlink="">
      <xdr:nvSpPr>
        <xdr:cNvPr id="482" name="テキスト ボックス 481"/>
        <xdr:cNvSpPr txBox="1"/>
      </xdr:nvSpPr>
      <xdr:spPr>
        <a:xfrm>
          <a:off x="7594111" y="161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50,609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72898</xdr:rowOff>
    </xdr:from>
    <xdr:to>
      <xdr:col>10</xdr:col>
      <xdr:colOff>155575</xdr:colOff>
      <xdr:row>96</xdr:row>
      <xdr:rowOff>3048</xdr:rowOff>
    </xdr:to>
    <xdr:sp macro="" textlink="">
      <xdr:nvSpPr>
        <xdr:cNvPr id="483" name="円/楕円 482"/>
        <xdr:cNvSpPr/>
      </xdr:nvSpPr>
      <xdr:spPr>
        <a:xfrm>
          <a:off x="6921500" y="163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19575</xdr:rowOff>
    </xdr:from>
    <xdr:ext cx="534377" cy="259045"/>
    <xdr:sp macro="" textlink="">
      <xdr:nvSpPr>
        <xdr:cNvPr id="484" name="テキスト ボックス 483"/>
        <xdr:cNvSpPr txBox="1"/>
      </xdr:nvSpPr>
      <xdr:spPr>
        <a:xfrm>
          <a:off x="6705111" y="161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7" name="直線コネクタ 506"/>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08"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09" name="直線コネクタ 508"/>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0"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1" name="直線コネクタ 510"/>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150353</xdr:rowOff>
    </xdr:from>
    <xdr:to>
      <xdr:col>23</xdr:col>
      <xdr:colOff>517525</xdr:colOff>
      <xdr:row>38</xdr:row>
      <xdr:rowOff>254</xdr:rowOff>
    </xdr:to>
    <xdr:cxnSp macro="">
      <xdr:nvCxnSpPr>
        <xdr:cNvPr id="512" name="直線コネクタ 511"/>
        <xdr:cNvCxnSpPr/>
      </xdr:nvCxnSpPr>
      <xdr:spPr>
        <a:xfrm flipV="1">
          <a:off x="15481300" y="6494003"/>
          <a:ext cx="8382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14165</xdr:rowOff>
    </xdr:from>
    <xdr:ext cx="534377" cy="259045"/>
    <xdr:sp macro="" textlink="">
      <xdr:nvSpPr>
        <xdr:cNvPr id="513" name="消防費平均値テキスト"/>
        <xdr:cNvSpPr txBox="1"/>
      </xdr:nvSpPr>
      <xdr:spPr>
        <a:xfrm>
          <a:off x="16370300" y="61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4" name="フローチャート : 判断 513"/>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xdr:rowOff>
    </xdr:from>
    <xdr:to>
      <xdr:col>22</xdr:col>
      <xdr:colOff>365125</xdr:colOff>
      <xdr:row>38</xdr:row>
      <xdr:rowOff>9581</xdr:rowOff>
    </xdr:to>
    <xdr:cxnSp macro="">
      <xdr:nvCxnSpPr>
        <xdr:cNvPr id="515" name="直線コネクタ 514"/>
        <xdr:cNvCxnSpPr/>
      </xdr:nvCxnSpPr>
      <xdr:spPr>
        <a:xfrm flipV="1">
          <a:off x="14592300" y="6515354"/>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24617</xdr:rowOff>
    </xdr:from>
    <xdr:to>
      <xdr:col>22</xdr:col>
      <xdr:colOff>415925</xdr:colOff>
      <xdr:row>37</xdr:row>
      <xdr:rowOff>126217</xdr:rowOff>
    </xdr:to>
    <xdr:sp macro="" textlink="">
      <xdr:nvSpPr>
        <xdr:cNvPr id="516" name="フローチャート : 判断 515"/>
        <xdr:cNvSpPr/>
      </xdr:nvSpPr>
      <xdr:spPr>
        <a:xfrm>
          <a:off x="15430500" y="63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142744</xdr:rowOff>
    </xdr:from>
    <xdr:ext cx="534377" cy="259045"/>
    <xdr:sp macro="" textlink="">
      <xdr:nvSpPr>
        <xdr:cNvPr id="517" name="テキスト ボックス 516"/>
        <xdr:cNvSpPr txBox="1"/>
      </xdr:nvSpPr>
      <xdr:spPr>
        <a:xfrm>
          <a:off x="15214111" y="61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1717</xdr:rowOff>
    </xdr:from>
    <xdr:to>
      <xdr:col>21</xdr:col>
      <xdr:colOff>161925</xdr:colOff>
      <xdr:row>38</xdr:row>
      <xdr:rowOff>9581</xdr:rowOff>
    </xdr:to>
    <xdr:cxnSp macro="">
      <xdr:nvCxnSpPr>
        <xdr:cNvPr id="518" name="直線コネクタ 517"/>
        <xdr:cNvCxnSpPr/>
      </xdr:nvCxnSpPr>
      <xdr:spPr>
        <a:xfrm>
          <a:off x="13703300" y="6516817"/>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169047</xdr:rowOff>
    </xdr:from>
    <xdr:to>
      <xdr:col>21</xdr:col>
      <xdr:colOff>212725</xdr:colOff>
      <xdr:row>37</xdr:row>
      <xdr:rowOff>99197</xdr:rowOff>
    </xdr:to>
    <xdr:sp macro="" textlink="">
      <xdr:nvSpPr>
        <xdr:cNvPr id="519" name="フローチャート : 判断 518"/>
        <xdr:cNvSpPr/>
      </xdr:nvSpPr>
      <xdr:spPr>
        <a:xfrm>
          <a:off x="14541500" y="634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115724</xdr:rowOff>
    </xdr:from>
    <xdr:ext cx="534377" cy="259045"/>
    <xdr:sp macro="" textlink="">
      <xdr:nvSpPr>
        <xdr:cNvPr id="520" name="テキスト ボックス 519"/>
        <xdr:cNvSpPr txBox="1"/>
      </xdr:nvSpPr>
      <xdr:spPr>
        <a:xfrm>
          <a:off x="14325111" y="61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156708</xdr:rowOff>
    </xdr:from>
    <xdr:to>
      <xdr:col>19</xdr:col>
      <xdr:colOff>644525</xdr:colOff>
      <xdr:row>38</xdr:row>
      <xdr:rowOff>1717</xdr:rowOff>
    </xdr:to>
    <xdr:cxnSp macro="">
      <xdr:nvCxnSpPr>
        <xdr:cNvPr id="521" name="直線コネクタ 520"/>
        <xdr:cNvCxnSpPr/>
      </xdr:nvCxnSpPr>
      <xdr:spPr>
        <a:xfrm>
          <a:off x="12814300" y="6500358"/>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36871</xdr:rowOff>
    </xdr:from>
    <xdr:to>
      <xdr:col>20</xdr:col>
      <xdr:colOff>9525</xdr:colOff>
      <xdr:row>37</xdr:row>
      <xdr:rowOff>138471</xdr:rowOff>
    </xdr:to>
    <xdr:sp macro="" textlink="">
      <xdr:nvSpPr>
        <xdr:cNvPr id="522" name="フローチャート : 判断 521"/>
        <xdr:cNvSpPr/>
      </xdr:nvSpPr>
      <xdr:spPr>
        <a:xfrm>
          <a:off x="13652500" y="638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154998</xdr:rowOff>
    </xdr:from>
    <xdr:ext cx="534377" cy="259045"/>
    <xdr:sp macro="" textlink="">
      <xdr:nvSpPr>
        <xdr:cNvPr id="523" name="テキスト ボックス 522"/>
        <xdr:cNvSpPr txBox="1"/>
      </xdr:nvSpPr>
      <xdr:spPr>
        <a:xfrm>
          <a:off x="13436111" y="615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66909</xdr:rowOff>
    </xdr:from>
    <xdr:to>
      <xdr:col>18</xdr:col>
      <xdr:colOff>492125</xdr:colOff>
      <xdr:row>37</xdr:row>
      <xdr:rowOff>168509</xdr:rowOff>
    </xdr:to>
    <xdr:sp macro="" textlink="">
      <xdr:nvSpPr>
        <xdr:cNvPr id="524" name="フローチャート : 判断 523"/>
        <xdr:cNvSpPr/>
      </xdr:nvSpPr>
      <xdr:spPr>
        <a:xfrm>
          <a:off x="12763500" y="641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13586</xdr:rowOff>
    </xdr:from>
    <xdr:ext cx="534377" cy="259045"/>
    <xdr:sp macro="" textlink="">
      <xdr:nvSpPr>
        <xdr:cNvPr id="525" name="テキスト ボックス 524"/>
        <xdr:cNvSpPr txBox="1"/>
      </xdr:nvSpPr>
      <xdr:spPr>
        <a:xfrm>
          <a:off x="12547111" y="618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99553</xdr:rowOff>
    </xdr:from>
    <xdr:to>
      <xdr:col>23</xdr:col>
      <xdr:colOff>568325</xdr:colOff>
      <xdr:row>38</xdr:row>
      <xdr:rowOff>29703</xdr:rowOff>
    </xdr:to>
    <xdr:sp macro="" textlink="">
      <xdr:nvSpPr>
        <xdr:cNvPr id="531" name="円/楕円 530"/>
        <xdr:cNvSpPr/>
      </xdr:nvSpPr>
      <xdr:spPr>
        <a:xfrm>
          <a:off x="16268700" y="644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77980</xdr:rowOff>
    </xdr:from>
    <xdr:ext cx="534377" cy="259045"/>
    <xdr:sp macro="" textlink="">
      <xdr:nvSpPr>
        <xdr:cNvPr id="532" name="消防費該当値テキスト"/>
        <xdr:cNvSpPr txBox="1"/>
      </xdr:nvSpPr>
      <xdr:spPr>
        <a:xfrm>
          <a:off x="16370300" y="64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120904</xdr:rowOff>
    </xdr:from>
    <xdr:to>
      <xdr:col>22</xdr:col>
      <xdr:colOff>415925</xdr:colOff>
      <xdr:row>38</xdr:row>
      <xdr:rowOff>51054</xdr:rowOff>
    </xdr:to>
    <xdr:sp macro="" textlink="">
      <xdr:nvSpPr>
        <xdr:cNvPr id="533" name="円/楕円 532"/>
        <xdr:cNvSpPr/>
      </xdr:nvSpPr>
      <xdr:spPr>
        <a:xfrm>
          <a:off x="15430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42181</xdr:rowOff>
    </xdr:from>
    <xdr:ext cx="534377" cy="259045"/>
    <xdr:sp macro="" textlink="">
      <xdr:nvSpPr>
        <xdr:cNvPr id="534" name="テキスト ボックス 533"/>
        <xdr:cNvSpPr txBox="1"/>
      </xdr:nvSpPr>
      <xdr:spPr>
        <a:xfrm>
          <a:off x="15214111" y="655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130231</xdr:rowOff>
    </xdr:from>
    <xdr:to>
      <xdr:col>21</xdr:col>
      <xdr:colOff>212725</xdr:colOff>
      <xdr:row>38</xdr:row>
      <xdr:rowOff>60381</xdr:rowOff>
    </xdr:to>
    <xdr:sp macro="" textlink="">
      <xdr:nvSpPr>
        <xdr:cNvPr id="535" name="円/楕円 534"/>
        <xdr:cNvSpPr/>
      </xdr:nvSpPr>
      <xdr:spPr>
        <a:xfrm>
          <a:off x="14541500" y="64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51508</xdr:rowOff>
    </xdr:from>
    <xdr:ext cx="534377" cy="259045"/>
    <xdr:sp macro="" textlink="">
      <xdr:nvSpPr>
        <xdr:cNvPr id="536" name="テキスト ボックス 535"/>
        <xdr:cNvSpPr txBox="1"/>
      </xdr:nvSpPr>
      <xdr:spPr>
        <a:xfrm>
          <a:off x="14325111" y="656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122367</xdr:rowOff>
    </xdr:from>
    <xdr:to>
      <xdr:col>20</xdr:col>
      <xdr:colOff>9525</xdr:colOff>
      <xdr:row>38</xdr:row>
      <xdr:rowOff>52517</xdr:rowOff>
    </xdr:to>
    <xdr:sp macro="" textlink="">
      <xdr:nvSpPr>
        <xdr:cNvPr id="537" name="円/楕円 536"/>
        <xdr:cNvSpPr/>
      </xdr:nvSpPr>
      <xdr:spPr>
        <a:xfrm>
          <a:off x="13652500" y="64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43644</xdr:rowOff>
    </xdr:from>
    <xdr:ext cx="534377" cy="259045"/>
    <xdr:sp macro="" textlink="">
      <xdr:nvSpPr>
        <xdr:cNvPr id="538" name="テキスト ボックス 537"/>
        <xdr:cNvSpPr txBox="1"/>
      </xdr:nvSpPr>
      <xdr:spPr>
        <a:xfrm>
          <a:off x="13436111" y="655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105908</xdr:rowOff>
    </xdr:from>
    <xdr:to>
      <xdr:col>18</xdr:col>
      <xdr:colOff>492125</xdr:colOff>
      <xdr:row>38</xdr:row>
      <xdr:rowOff>36058</xdr:rowOff>
    </xdr:to>
    <xdr:sp macro="" textlink="">
      <xdr:nvSpPr>
        <xdr:cNvPr id="539" name="円/楕円 538"/>
        <xdr:cNvSpPr/>
      </xdr:nvSpPr>
      <xdr:spPr>
        <a:xfrm>
          <a:off x="12763500" y="644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27184</xdr:rowOff>
    </xdr:from>
    <xdr:ext cx="534377" cy="259045"/>
    <xdr:sp macro="" textlink="">
      <xdr:nvSpPr>
        <xdr:cNvPr id="540" name="テキスト ボックス 539"/>
        <xdr:cNvSpPr txBox="1"/>
      </xdr:nvSpPr>
      <xdr:spPr>
        <a:xfrm>
          <a:off x="12547111" y="654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3" name="直線コネクタ 562"/>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4"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5" name="直線コネクタ 564"/>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6"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7" name="直線コネクタ 566"/>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97524</xdr:rowOff>
    </xdr:from>
    <xdr:to>
      <xdr:col>23</xdr:col>
      <xdr:colOff>517525</xdr:colOff>
      <xdr:row>54</xdr:row>
      <xdr:rowOff>114577</xdr:rowOff>
    </xdr:to>
    <xdr:cxnSp macro="">
      <xdr:nvCxnSpPr>
        <xdr:cNvPr id="568" name="直線コネクタ 567"/>
        <xdr:cNvCxnSpPr/>
      </xdr:nvCxnSpPr>
      <xdr:spPr>
        <a:xfrm>
          <a:off x="15481300" y="9184374"/>
          <a:ext cx="838200" cy="18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68310</xdr:rowOff>
    </xdr:from>
    <xdr:ext cx="534377" cy="259045"/>
    <xdr:sp macro="" textlink="">
      <xdr:nvSpPr>
        <xdr:cNvPr id="569" name="教育費平均値テキスト"/>
        <xdr:cNvSpPr txBox="1"/>
      </xdr:nvSpPr>
      <xdr:spPr>
        <a:xfrm>
          <a:off x="16370300" y="9498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0" name="フローチャート : 判断 569"/>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97524</xdr:rowOff>
    </xdr:from>
    <xdr:to>
      <xdr:col>22</xdr:col>
      <xdr:colOff>365125</xdr:colOff>
      <xdr:row>55</xdr:row>
      <xdr:rowOff>120017</xdr:rowOff>
    </xdr:to>
    <xdr:cxnSp macro="">
      <xdr:nvCxnSpPr>
        <xdr:cNvPr id="571" name="直線コネクタ 570"/>
        <xdr:cNvCxnSpPr/>
      </xdr:nvCxnSpPr>
      <xdr:spPr>
        <a:xfrm flipV="1">
          <a:off x="14592300" y="9184374"/>
          <a:ext cx="889000" cy="36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140289</xdr:rowOff>
    </xdr:from>
    <xdr:to>
      <xdr:col>22</xdr:col>
      <xdr:colOff>415925</xdr:colOff>
      <xdr:row>54</xdr:row>
      <xdr:rowOff>70439</xdr:rowOff>
    </xdr:to>
    <xdr:sp macro="" textlink="">
      <xdr:nvSpPr>
        <xdr:cNvPr id="572" name="フローチャート : 判断 571"/>
        <xdr:cNvSpPr/>
      </xdr:nvSpPr>
      <xdr:spPr>
        <a:xfrm>
          <a:off x="15430500" y="922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61566</xdr:rowOff>
    </xdr:from>
    <xdr:ext cx="534377" cy="259045"/>
    <xdr:sp macro="" textlink="">
      <xdr:nvSpPr>
        <xdr:cNvPr id="573" name="テキスト ボックス 572"/>
        <xdr:cNvSpPr txBox="1"/>
      </xdr:nvSpPr>
      <xdr:spPr>
        <a:xfrm>
          <a:off x="15214111" y="93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120017</xdr:rowOff>
    </xdr:from>
    <xdr:to>
      <xdr:col>21</xdr:col>
      <xdr:colOff>161925</xdr:colOff>
      <xdr:row>56</xdr:row>
      <xdr:rowOff>48009</xdr:rowOff>
    </xdr:to>
    <xdr:cxnSp macro="">
      <xdr:nvCxnSpPr>
        <xdr:cNvPr id="574" name="直線コネクタ 573"/>
        <xdr:cNvCxnSpPr/>
      </xdr:nvCxnSpPr>
      <xdr:spPr>
        <a:xfrm flipV="1">
          <a:off x="13703300" y="9549767"/>
          <a:ext cx="8890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20823</xdr:rowOff>
    </xdr:from>
    <xdr:to>
      <xdr:col>21</xdr:col>
      <xdr:colOff>212725</xdr:colOff>
      <xdr:row>54</xdr:row>
      <xdr:rowOff>122423</xdr:rowOff>
    </xdr:to>
    <xdr:sp macro="" textlink="">
      <xdr:nvSpPr>
        <xdr:cNvPr id="575" name="フローチャート : 判断 574"/>
        <xdr:cNvSpPr/>
      </xdr:nvSpPr>
      <xdr:spPr>
        <a:xfrm>
          <a:off x="14541500" y="927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138950</xdr:rowOff>
    </xdr:from>
    <xdr:ext cx="534377" cy="259045"/>
    <xdr:sp macro="" textlink="">
      <xdr:nvSpPr>
        <xdr:cNvPr id="576" name="テキスト ボックス 575"/>
        <xdr:cNvSpPr txBox="1"/>
      </xdr:nvSpPr>
      <xdr:spPr>
        <a:xfrm>
          <a:off x="14325111" y="905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148524</xdr:rowOff>
    </xdr:from>
    <xdr:to>
      <xdr:col>19</xdr:col>
      <xdr:colOff>644525</xdr:colOff>
      <xdr:row>56</xdr:row>
      <xdr:rowOff>48009</xdr:rowOff>
    </xdr:to>
    <xdr:cxnSp macro="">
      <xdr:nvCxnSpPr>
        <xdr:cNvPr id="577" name="直線コネクタ 576"/>
        <xdr:cNvCxnSpPr/>
      </xdr:nvCxnSpPr>
      <xdr:spPr>
        <a:xfrm>
          <a:off x="12814300" y="9578274"/>
          <a:ext cx="889000" cy="7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79870</xdr:rowOff>
    </xdr:from>
    <xdr:to>
      <xdr:col>20</xdr:col>
      <xdr:colOff>9525</xdr:colOff>
      <xdr:row>55</xdr:row>
      <xdr:rowOff>10020</xdr:rowOff>
    </xdr:to>
    <xdr:sp macro="" textlink="">
      <xdr:nvSpPr>
        <xdr:cNvPr id="578" name="フローチャート : 判断 577"/>
        <xdr:cNvSpPr/>
      </xdr:nvSpPr>
      <xdr:spPr>
        <a:xfrm>
          <a:off x="13652500" y="933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26547</xdr:rowOff>
    </xdr:from>
    <xdr:ext cx="534377" cy="259045"/>
    <xdr:sp macro="" textlink="">
      <xdr:nvSpPr>
        <xdr:cNvPr id="579" name="テキスト ボックス 578"/>
        <xdr:cNvSpPr txBox="1"/>
      </xdr:nvSpPr>
      <xdr:spPr>
        <a:xfrm>
          <a:off x="13436111" y="911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129956</xdr:rowOff>
    </xdr:from>
    <xdr:to>
      <xdr:col>18</xdr:col>
      <xdr:colOff>492125</xdr:colOff>
      <xdr:row>55</xdr:row>
      <xdr:rowOff>60106</xdr:rowOff>
    </xdr:to>
    <xdr:sp macro="" textlink="">
      <xdr:nvSpPr>
        <xdr:cNvPr id="580" name="フローチャート : 判断 579"/>
        <xdr:cNvSpPr/>
      </xdr:nvSpPr>
      <xdr:spPr>
        <a:xfrm>
          <a:off x="12763500" y="938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76633</xdr:rowOff>
    </xdr:from>
    <xdr:ext cx="534377" cy="259045"/>
    <xdr:sp macro="" textlink="">
      <xdr:nvSpPr>
        <xdr:cNvPr id="581" name="テキスト ボックス 580"/>
        <xdr:cNvSpPr txBox="1"/>
      </xdr:nvSpPr>
      <xdr:spPr>
        <a:xfrm>
          <a:off x="12547111" y="916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48,204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63777</xdr:rowOff>
    </xdr:from>
    <xdr:to>
      <xdr:col>23</xdr:col>
      <xdr:colOff>568325</xdr:colOff>
      <xdr:row>54</xdr:row>
      <xdr:rowOff>165377</xdr:rowOff>
    </xdr:to>
    <xdr:sp macro="" textlink="">
      <xdr:nvSpPr>
        <xdr:cNvPr id="587" name="円/楕円 586"/>
        <xdr:cNvSpPr/>
      </xdr:nvSpPr>
      <xdr:spPr>
        <a:xfrm>
          <a:off x="16268700" y="93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86654</xdr:rowOff>
    </xdr:from>
    <xdr:ext cx="534377" cy="259045"/>
    <xdr:sp macro="" textlink="">
      <xdr:nvSpPr>
        <xdr:cNvPr id="588" name="教育費該当値テキスト"/>
        <xdr:cNvSpPr txBox="1"/>
      </xdr:nvSpPr>
      <xdr:spPr>
        <a:xfrm>
          <a:off x="16370300" y="91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51,099</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46724</xdr:rowOff>
    </xdr:from>
    <xdr:to>
      <xdr:col>22</xdr:col>
      <xdr:colOff>415925</xdr:colOff>
      <xdr:row>53</xdr:row>
      <xdr:rowOff>148324</xdr:rowOff>
    </xdr:to>
    <xdr:sp macro="" textlink="">
      <xdr:nvSpPr>
        <xdr:cNvPr id="589" name="円/楕円 588"/>
        <xdr:cNvSpPr/>
      </xdr:nvSpPr>
      <xdr:spPr>
        <a:xfrm>
          <a:off x="15430500" y="913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164851</xdr:rowOff>
    </xdr:from>
    <xdr:ext cx="534377" cy="259045"/>
    <xdr:sp macro="" textlink="">
      <xdr:nvSpPr>
        <xdr:cNvPr id="590" name="テキスト ボックス 589"/>
        <xdr:cNvSpPr txBox="1"/>
      </xdr:nvSpPr>
      <xdr:spPr>
        <a:xfrm>
          <a:off x="15214111" y="8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69217</xdr:rowOff>
    </xdr:from>
    <xdr:to>
      <xdr:col>21</xdr:col>
      <xdr:colOff>212725</xdr:colOff>
      <xdr:row>55</xdr:row>
      <xdr:rowOff>170817</xdr:rowOff>
    </xdr:to>
    <xdr:sp macro="" textlink="">
      <xdr:nvSpPr>
        <xdr:cNvPr id="591" name="円/楕円 590"/>
        <xdr:cNvSpPr/>
      </xdr:nvSpPr>
      <xdr:spPr>
        <a:xfrm>
          <a:off x="14541500" y="949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161944</xdr:rowOff>
    </xdr:from>
    <xdr:ext cx="534377" cy="259045"/>
    <xdr:sp macro="" textlink="">
      <xdr:nvSpPr>
        <xdr:cNvPr id="592" name="テキスト ボックス 591"/>
        <xdr:cNvSpPr txBox="1"/>
      </xdr:nvSpPr>
      <xdr:spPr>
        <a:xfrm>
          <a:off x="14325111" y="959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168659</xdr:rowOff>
    </xdr:from>
    <xdr:to>
      <xdr:col>20</xdr:col>
      <xdr:colOff>9525</xdr:colOff>
      <xdr:row>56</xdr:row>
      <xdr:rowOff>98809</xdr:rowOff>
    </xdr:to>
    <xdr:sp macro="" textlink="">
      <xdr:nvSpPr>
        <xdr:cNvPr id="593" name="円/楕円 592"/>
        <xdr:cNvSpPr/>
      </xdr:nvSpPr>
      <xdr:spPr>
        <a:xfrm>
          <a:off x="13652500" y="959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89936</xdr:rowOff>
    </xdr:from>
    <xdr:ext cx="534377" cy="259045"/>
    <xdr:sp macro="" textlink="">
      <xdr:nvSpPr>
        <xdr:cNvPr id="594" name="テキスト ボックス 593"/>
        <xdr:cNvSpPr txBox="1"/>
      </xdr:nvSpPr>
      <xdr:spPr>
        <a:xfrm>
          <a:off x="13436111" y="969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97724</xdr:rowOff>
    </xdr:from>
    <xdr:to>
      <xdr:col>18</xdr:col>
      <xdr:colOff>492125</xdr:colOff>
      <xdr:row>56</xdr:row>
      <xdr:rowOff>27874</xdr:rowOff>
    </xdr:to>
    <xdr:sp macro="" textlink="">
      <xdr:nvSpPr>
        <xdr:cNvPr id="595" name="円/楕円 594"/>
        <xdr:cNvSpPr/>
      </xdr:nvSpPr>
      <xdr:spPr>
        <a:xfrm>
          <a:off x="12763500" y="952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19001</xdr:rowOff>
    </xdr:from>
    <xdr:ext cx="534377" cy="259045"/>
    <xdr:sp macro="" textlink="">
      <xdr:nvSpPr>
        <xdr:cNvPr id="596" name="テキスト ボックス 595"/>
        <xdr:cNvSpPr txBox="1"/>
      </xdr:nvSpPr>
      <xdr:spPr>
        <a:xfrm>
          <a:off x="12547111" y="962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10" name="テキスト ボックス 60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12" name="テキスト ボックス 611"/>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14" name="テキスト ボックス 613"/>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6" name="テキスト ボックス 61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163018</xdr:rowOff>
    </xdr:from>
    <xdr:to>
      <xdr:col>23</xdr:col>
      <xdr:colOff>516889</xdr:colOff>
      <xdr:row>78</xdr:row>
      <xdr:rowOff>139700</xdr:rowOff>
    </xdr:to>
    <xdr:cxnSp macro="">
      <xdr:nvCxnSpPr>
        <xdr:cNvPr id="618" name="直線コネクタ 617"/>
        <xdr:cNvCxnSpPr/>
      </xdr:nvCxnSpPr>
      <xdr:spPr>
        <a:xfrm flipV="1">
          <a:off x="16317595" y="13021768"/>
          <a:ext cx="1269" cy="49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1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0" name="直線コネクタ 61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109694</xdr:rowOff>
    </xdr:from>
    <xdr:ext cx="469744" cy="259045"/>
    <xdr:sp macro="" textlink="">
      <xdr:nvSpPr>
        <xdr:cNvPr id="621" name="災害復旧費最大値テキスト"/>
        <xdr:cNvSpPr txBox="1"/>
      </xdr:nvSpPr>
      <xdr:spPr>
        <a:xfrm>
          <a:off x="16370300" y="1279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75</xdr:row>
      <xdr:rowOff>163018</xdr:rowOff>
    </xdr:from>
    <xdr:to>
      <xdr:col>23</xdr:col>
      <xdr:colOff>606425</xdr:colOff>
      <xdr:row>75</xdr:row>
      <xdr:rowOff>163018</xdr:rowOff>
    </xdr:to>
    <xdr:cxnSp macro="">
      <xdr:nvCxnSpPr>
        <xdr:cNvPr id="622" name="直線コネクタ 621"/>
        <xdr:cNvCxnSpPr/>
      </xdr:nvCxnSpPr>
      <xdr:spPr>
        <a:xfrm>
          <a:off x="16230600" y="1302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61291</xdr:rowOff>
    </xdr:from>
    <xdr:to>
      <xdr:col>23</xdr:col>
      <xdr:colOff>517525</xdr:colOff>
      <xdr:row>78</xdr:row>
      <xdr:rowOff>139700</xdr:rowOff>
    </xdr:to>
    <xdr:cxnSp macro="">
      <xdr:nvCxnSpPr>
        <xdr:cNvPr id="623" name="直線コネクタ 622"/>
        <xdr:cNvCxnSpPr/>
      </xdr:nvCxnSpPr>
      <xdr:spPr>
        <a:xfrm flipV="1">
          <a:off x="15481300" y="13262941"/>
          <a:ext cx="838200" cy="24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124020</xdr:rowOff>
    </xdr:from>
    <xdr:ext cx="378565" cy="259045"/>
    <xdr:sp macro="" textlink="">
      <xdr:nvSpPr>
        <xdr:cNvPr id="624" name="災害復旧費平均値テキスト"/>
        <xdr:cNvSpPr txBox="1"/>
      </xdr:nvSpPr>
      <xdr:spPr>
        <a:xfrm>
          <a:off x="16370300" y="13325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145593</xdr:rowOff>
    </xdr:from>
    <xdr:to>
      <xdr:col>23</xdr:col>
      <xdr:colOff>568325</xdr:colOff>
      <xdr:row>78</xdr:row>
      <xdr:rowOff>75743</xdr:rowOff>
    </xdr:to>
    <xdr:sp macro="" textlink="">
      <xdr:nvSpPr>
        <xdr:cNvPr id="625" name="フローチャート : 判断 624"/>
        <xdr:cNvSpPr/>
      </xdr:nvSpPr>
      <xdr:spPr>
        <a:xfrm>
          <a:off x="162687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6" name="直線コネクタ 62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33807</xdr:rowOff>
    </xdr:from>
    <xdr:to>
      <xdr:col>22</xdr:col>
      <xdr:colOff>415925</xdr:colOff>
      <xdr:row>75</xdr:row>
      <xdr:rowOff>135407</xdr:rowOff>
    </xdr:to>
    <xdr:sp macro="" textlink="">
      <xdr:nvSpPr>
        <xdr:cNvPr id="627" name="フローチャート : 判断 626"/>
        <xdr:cNvSpPr/>
      </xdr:nvSpPr>
      <xdr:spPr>
        <a:xfrm>
          <a:off x="15430500" y="1289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73</xdr:row>
      <xdr:rowOff>151934</xdr:rowOff>
    </xdr:from>
    <xdr:ext cx="469744" cy="259045"/>
    <xdr:sp macro="" textlink="">
      <xdr:nvSpPr>
        <xdr:cNvPr id="628" name="テキスト ボックス 627"/>
        <xdr:cNvSpPr txBox="1"/>
      </xdr:nvSpPr>
      <xdr:spPr>
        <a:xfrm>
          <a:off x="15246427" y="1266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128042</xdr:rowOff>
    </xdr:from>
    <xdr:to>
      <xdr:col>21</xdr:col>
      <xdr:colOff>161925</xdr:colOff>
      <xdr:row>78</xdr:row>
      <xdr:rowOff>139700</xdr:rowOff>
    </xdr:to>
    <xdr:cxnSp macro="">
      <xdr:nvCxnSpPr>
        <xdr:cNvPr id="629" name="直線コネクタ 628"/>
        <xdr:cNvCxnSpPr/>
      </xdr:nvCxnSpPr>
      <xdr:spPr>
        <a:xfrm>
          <a:off x="13703300" y="13501142"/>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24206</xdr:rowOff>
    </xdr:from>
    <xdr:to>
      <xdr:col>21</xdr:col>
      <xdr:colOff>212725</xdr:colOff>
      <xdr:row>75</xdr:row>
      <xdr:rowOff>125806</xdr:rowOff>
    </xdr:to>
    <xdr:sp macro="" textlink="">
      <xdr:nvSpPr>
        <xdr:cNvPr id="630" name="フローチャート : 判断 629"/>
        <xdr:cNvSpPr/>
      </xdr:nvSpPr>
      <xdr:spPr>
        <a:xfrm>
          <a:off x="14541500" y="128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73</xdr:row>
      <xdr:rowOff>142333</xdr:rowOff>
    </xdr:from>
    <xdr:ext cx="469744" cy="259045"/>
    <xdr:sp macro="" textlink="">
      <xdr:nvSpPr>
        <xdr:cNvPr id="631" name="テキスト ボックス 630"/>
        <xdr:cNvSpPr txBox="1"/>
      </xdr:nvSpPr>
      <xdr:spPr>
        <a:xfrm>
          <a:off x="14357427" y="1265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41173</xdr:rowOff>
    </xdr:from>
    <xdr:to>
      <xdr:col>19</xdr:col>
      <xdr:colOff>644525</xdr:colOff>
      <xdr:row>78</xdr:row>
      <xdr:rowOff>128042</xdr:rowOff>
    </xdr:to>
    <xdr:cxnSp macro="">
      <xdr:nvCxnSpPr>
        <xdr:cNvPr id="632" name="直線コネクタ 631"/>
        <xdr:cNvCxnSpPr/>
      </xdr:nvCxnSpPr>
      <xdr:spPr>
        <a:xfrm>
          <a:off x="12814300" y="13242823"/>
          <a:ext cx="889000" cy="25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15291</xdr:rowOff>
    </xdr:from>
    <xdr:to>
      <xdr:col>20</xdr:col>
      <xdr:colOff>9525</xdr:colOff>
      <xdr:row>73</xdr:row>
      <xdr:rowOff>116891</xdr:rowOff>
    </xdr:to>
    <xdr:sp macro="" textlink="">
      <xdr:nvSpPr>
        <xdr:cNvPr id="633" name="フローチャート : 判断 632"/>
        <xdr:cNvSpPr/>
      </xdr:nvSpPr>
      <xdr:spPr>
        <a:xfrm>
          <a:off x="13652500" y="1253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133418</xdr:rowOff>
    </xdr:from>
    <xdr:ext cx="469744" cy="259045"/>
    <xdr:sp macro="" textlink="">
      <xdr:nvSpPr>
        <xdr:cNvPr id="634" name="テキスト ボックス 633"/>
        <xdr:cNvSpPr txBox="1"/>
      </xdr:nvSpPr>
      <xdr:spPr>
        <a:xfrm>
          <a:off x="13468427" y="1230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12547</xdr:rowOff>
    </xdr:from>
    <xdr:to>
      <xdr:col>18</xdr:col>
      <xdr:colOff>492125</xdr:colOff>
      <xdr:row>70</xdr:row>
      <xdr:rowOff>114147</xdr:rowOff>
    </xdr:to>
    <xdr:sp macro="" textlink="">
      <xdr:nvSpPr>
        <xdr:cNvPr id="635" name="フローチャート : 判断 634"/>
        <xdr:cNvSpPr/>
      </xdr:nvSpPr>
      <xdr:spPr>
        <a:xfrm>
          <a:off x="12763500" y="120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68</xdr:row>
      <xdr:rowOff>130674</xdr:rowOff>
    </xdr:from>
    <xdr:ext cx="469744" cy="259045"/>
    <xdr:sp macro="" textlink="">
      <xdr:nvSpPr>
        <xdr:cNvPr id="636" name="テキスト ボックス 635"/>
        <xdr:cNvSpPr txBox="1"/>
      </xdr:nvSpPr>
      <xdr:spPr>
        <a:xfrm>
          <a:off x="12579427" y="117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10491</xdr:rowOff>
    </xdr:from>
    <xdr:to>
      <xdr:col>23</xdr:col>
      <xdr:colOff>568325</xdr:colOff>
      <xdr:row>77</xdr:row>
      <xdr:rowOff>112091</xdr:rowOff>
    </xdr:to>
    <xdr:sp macro="" textlink="">
      <xdr:nvSpPr>
        <xdr:cNvPr id="642" name="円/楕円 641"/>
        <xdr:cNvSpPr/>
      </xdr:nvSpPr>
      <xdr:spPr>
        <a:xfrm>
          <a:off x="16268700" y="132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33368</xdr:rowOff>
    </xdr:from>
    <xdr:ext cx="469744" cy="259045"/>
    <xdr:sp macro="" textlink="">
      <xdr:nvSpPr>
        <xdr:cNvPr id="643" name="災害復旧費該当値テキスト"/>
        <xdr:cNvSpPr txBox="1"/>
      </xdr:nvSpPr>
      <xdr:spPr>
        <a:xfrm>
          <a:off x="16370300" y="1306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4" name="円/楕円 64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5" name="テキスト ボックス 64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6" name="円/楕円 64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7" name="テキスト ボックス 646"/>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77242</xdr:rowOff>
    </xdr:from>
    <xdr:to>
      <xdr:col>20</xdr:col>
      <xdr:colOff>9525</xdr:colOff>
      <xdr:row>79</xdr:row>
      <xdr:rowOff>7392</xdr:rowOff>
    </xdr:to>
    <xdr:sp macro="" textlink="">
      <xdr:nvSpPr>
        <xdr:cNvPr id="648" name="円/楕円 647"/>
        <xdr:cNvSpPr/>
      </xdr:nvSpPr>
      <xdr:spPr>
        <a:xfrm>
          <a:off x="13652500" y="134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169969</xdr:rowOff>
    </xdr:from>
    <xdr:ext cx="313932" cy="259045"/>
    <xdr:sp macro="" textlink="">
      <xdr:nvSpPr>
        <xdr:cNvPr id="649" name="テキスト ボックス 648"/>
        <xdr:cNvSpPr txBox="1"/>
      </xdr:nvSpPr>
      <xdr:spPr>
        <a:xfrm>
          <a:off x="13546333" y="1354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161823</xdr:rowOff>
    </xdr:from>
    <xdr:to>
      <xdr:col>18</xdr:col>
      <xdr:colOff>492125</xdr:colOff>
      <xdr:row>77</xdr:row>
      <xdr:rowOff>91973</xdr:rowOff>
    </xdr:to>
    <xdr:sp macro="" textlink="">
      <xdr:nvSpPr>
        <xdr:cNvPr id="650" name="円/楕円 649"/>
        <xdr:cNvSpPr/>
      </xdr:nvSpPr>
      <xdr:spPr>
        <a:xfrm>
          <a:off x="12763500" y="131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83100</xdr:rowOff>
    </xdr:from>
    <xdr:ext cx="469744" cy="259045"/>
    <xdr:sp macro="" textlink="">
      <xdr:nvSpPr>
        <xdr:cNvPr id="651" name="テキスト ボックス 650"/>
        <xdr:cNvSpPr txBox="1"/>
      </xdr:nvSpPr>
      <xdr:spPr>
        <a:xfrm>
          <a:off x="12579427" y="1328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9" name="テキスト ボックス 66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3" name="直線コネクタ 672"/>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4"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5" name="直線コネクタ 674"/>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76"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77" name="直線コネクタ 676"/>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95352</xdr:rowOff>
    </xdr:from>
    <xdr:to>
      <xdr:col>23</xdr:col>
      <xdr:colOff>517525</xdr:colOff>
      <xdr:row>93</xdr:row>
      <xdr:rowOff>96540</xdr:rowOff>
    </xdr:to>
    <xdr:cxnSp macro="">
      <xdr:nvCxnSpPr>
        <xdr:cNvPr id="678" name="直線コネクタ 677"/>
        <xdr:cNvCxnSpPr/>
      </xdr:nvCxnSpPr>
      <xdr:spPr>
        <a:xfrm>
          <a:off x="15481300" y="16040202"/>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102416</xdr:rowOff>
    </xdr:from>
    <xdr:ext cx="534377" cy="259045"/>
    <xdr:sp macro="" textlink="">
      <xdr:nvSpPr>
        <xdr:cNvPr id="679" name="公債費平均値テキスト"/>
        <xdr:cNvSpPr txBox="1"/>
      </xdr:nvSpPr>
      <xdr:spPr>
        <a:xfrm>
          <a:off x="16370300" y="16047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80" name="フローチャート : 判断 679"/>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95352</xdr:rowOff>
    </xdr:from>
    <xdr:to>
      <xdr:col>22</xdr:col>
      <xdr:colOff>365125</xdr:colOff>
      <xdr:row>93</xdr:row>
      <xdr:rowOff>144363</xdr:rowOff>
    </xdr:to>
    <xdr:cxnSp macro="">
      <xdr:nvCxnSpPr>
        <xdr:cNvPr id="681" name="直線コネクタ 680"/>
        <xdr:cNvCxnSpPr/>
      </xdr:nvCxnSpPr>
      <xdr:spPr>
        <a:xfrm flipV="1">
          <a:off x="14592300" y="16040202"/>
          <a:ext cx="8890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92</xdr:row>
      <xdr:rowOff>33807</xdr:rowOff>
    </xdr:from>
    <xdr:to>
      <xdr:col>22</xdr:col>
      <xdr:colOff>415925</xdr:colOff>
      <xdr:row>92</xdr:row>
      <xdr:rowOff>135407</xdr:rowOff>
    </xdr:to>
    <xdr:sp macro="" textlink="">
      <xdr:nvSpPr>
        <xdr:cNvPr id="682" name="フローチャート : 判断 681"/>
        <xdr:cNvSpPr/>
      </xdr:nvSpPr>
      <xdr:spPr>
        <a:xfrm>
          <a:off x="15430500" y="1580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151934</xdr:rowOff>
    </xdr:from>
    <xdr:ext cx="534377" cy="259045"/>
    <xdr:sp macro="" textlink="">
      <xdr:nvSpPr>
        <xdr:cNvPr id="683" name="テキスト ボックス 682"/>
        <xdr:cNvSpPr txBox="1"/>
      </xdr:nvSpPr>
      <xdr:spPr>
        <a:xfrm>
          <a:off x="15214111" y="155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144363</xdr:rowOff>
    </xdr:from>
    <xdr:to>
      <xdr:col>21</xdr:col>
      <xdr:colOff>161925</xdr:colOff>
      <xdr:row>94</xdr:row>
      <xdr:rowOff>51277</xdr:rowOff>
    </xdr:to>
    <xdr:cxnSp macro="">
      <xdr:nvCxnSpPr>
        <xdr:cNvPr id="684" name="直線コネクタ 683"/>
        <xdr:cNvCxnSpPr/>
      </xdr:nvCxnSpPr>
      <xdr:spPr>
        <a:xfrm flipV="1">
          <a:off x="13703300" y="16089213"/>
          <a:ext cx="889000" cy="7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28801</xdr:rowOff>
    </xdr:from>
    <xdr:to>
      <xdr:col>21</xdr:col>
      <xdr:colOff>212725</xdr:colOff>
      <xdr:row>92</xdr:row>
      <xdr:rowOff>130401</xdr:rowOff>
    </xdr:to>
    <xdr:sp macro="" textlink="">
      <xdr:nvSpPr>
        <xdr:cNvPr id="685" name="フローチャート : 判断 684"/>
        <xdr:cNvSpPr/>
      </xdr:nvSpPr>
      <xdr:spPr>
        <a:xfrm>
          <a:off x="14541500" y="1580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146928</xdr:rowOff>
    </xdr:from>
    <xdr:ext cx="534377" cy="259045"/>
    <xdr:sp macro="" textlink="">
      <xdr:nvSpPr>
        <xdr:cNvPr id="686" name="テキスト ボックス 685"/>
        <xdr:cNvSpPr txBox="1"/>
      </xdr:nvSpPr>
      <xdr:spPr>
        <a:xfrm>
          <a:off x="14325111" y="155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48740</xdr:rowOff>
    </xdr:from>
    <xdr:to>
      <xdr:col>19</xdr:col>
      <xdr:colOff>644525</xdr:colOff>
      <xdr:row>94</xdr:row>
      <xdr:rowOff>51277</xdr:rowOff>
    </xdr:to>
    <xdr:cxnSp macro="">
      <xdr:nvCxnSpPr>
        <xdr:cNvPr id="687" name="直線コネクタ 686"/>
        <xdr:cNvCxnSpPr/>
      </xdr:nvCxnSpPr>
      <xdr:spPr>
        <a:xfrm>
          <a:off x="12814300" y="16165040"/>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40300</xdr:rowOff>
    </xdr:from>
    <xdr:to>
      <xdr:col>20</xdr:col>
      <xdr:colOff>9525</xdr:colOff>
      <xdr:row>92</xdr:row>
      <xdr:rowOff>141900</xdr:rowOff>
    </xdr:to>
    <xdr:sp macro="" textlink="">
      <xdr:nvSpPr>
        <xdr:cNvPr id="688" name="フローチャート : 判断 687"/>
        <xdr:cNvSpPr/>
      </xdr:nvSpPr>
      <xdr:spPr>
        <a:xfrm>
          <a:off x="13652500" y="158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158427</xdr:rowOff>
    </xdr:from>
    <xdr:ext cx="534377" cy="259045"/>
    <xdr:sp macro="" textlink="">
      <xdr:nvSpPr>
        <xdr:cNvPr id="689" name="テキスト ボックス 688"/>
        <xdr:cNvSpPr txBox="1"/>
      </xdr:nvSpPr>
      <xdr:spPr>
        <a:xfrm>
          <a:off x="13436111" y="155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73104</xdr:rowOff>
    </xdr:from>
    <xdr:to>
      <xdr:col>18</xdr:col>
      <xdr:colOff>492125</xdr:colOff>
      <xdr:row>93</xdr:row>
      <xdr:rowOff>3254</xdr:rowOff>
    </xdr:to>
    <xdr:sp macro="" textlink="">
      <xdr:nvSpPr>
        <xdr:cNvPr id="690" name="フローチャート : 判断 689"/>
        <xdr:cNvSpPr/>
      </xdr:nvSpPr>
      <xdr:spPr>
        <a:xfrm>
          <a:off x="12763500" y="158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19781</xdr:rowOff>
    </xdr:from>
    <xdr:ext cx="534377" cy="259045"/>
    <xdr:sp macro="" textlink="">
      <xdr:nvSpPr>
        <xdr:cNvPr id="691" name="テキスト ボックス 690"/>
        <xdr:cNvSpPr txBox="1"/>
      </xdr:nvSpPr>
      <xdr:spPr>
        <a:xfrm>
          <a:off x="12547111" y="1562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45,691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45740</xdr:rowOff>
    </xdr:from>
    <xdr:to>
      <xdr:col>23</xdr:col>
      <xdr:colOff>568325</xdr:colOff>
      <xdr:row>93</xdr:row>
      <xdr:rowOff>147340</xdr:rowOff>
    </xdr:to>
    <xdr:sp macro="" textlink="">
      <xdr:nvSpPr>
        <xdr:cNvPr id="697" name="円/楕円 696"/>
        <xdr:cNvSpPr/>
      </xdr:nvSpPr>
      <xdr:spPr>
        <a:xfrm>
          <a:off x="16268700" y="1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68617</xdr:rowOff>
    </xdr:from>
    <xdr:ext cx="534377" cy="259045"/>
    <xdr:sp macro="" textlink="">
      <xdr:nvSpPr>
        <xdr:cNvPr id="698" name="公債費該当値テキスト"/>
        <xdr:cNvSpPr txBox="1"/>
      </xdr:nvSpPr>
      <xdr:spPr>
        <a:xfrm>
          <a:off x="16370300" y="1584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39,388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44552</xdr:rowOff>
    </xdr:from>
    <xdr:to>
      <xdr:col>22</xdr:col>
      <xdr:colOff>415925</xdr:colOff>
      <xdr:row>93</xdr:row>
      <xdr:rowOff>146152</xdr:rowOff>
    </xdr:to>
    <xdr:sp macro="" textlink="">
      <xdr:nvSpPr>
        <xdr:cNvPr id="699" name="円/楕円 698"/>
        <xdr:cNvSpPr/>
      </xdr:nvSpPr>
      <xdr:spPr>
        <a:xfrm>
          <a:off x="15430500" y="1598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137279</xdr:rowOff>
    </xdr:from>
    <xdr:ext cx="534377" cy="259045"/>
    <xdr:sp macro="" textlink="">
      <xdr:nvSpPr>
        <xdr:cNvPr id="700" name="テキスト ボックス 699"/>
        <xdr:cNvSpPr txBox="1"/>
      </xdr:nvSpPr>
      <xdr:spPr>
        <a:xfrm>
          <a:off x="15214111" y="1608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93563</xdr:rowOff>
    </xdr:from>
    <xdr:to>
      <xdr:col>21</xdr:col>
      <xdr:colOff>212725</xdr:colOff>
      <xdr:row>94</xdr:row>
      <xdr:rowOff>23713</xdr:rowOff>
    </xdr:to>
    <xdr:sp macro="" textlink="">
      <xdr:nvSpPr>
        <xdr:cNvPr id="701" name="円/楕円 700"/>
        <xdr:cNvSpPr/>
      </xdr:nvSpPr>
      <xdr:spPr>
        <a:xfrm>
          <a:off x="14541500" y="1603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14840</xdr:rowOff>
    </xdr:from>
    <xdr:ext cx="534377" cy="259045"/>
    <xdr:sp macro="" textlink="">
      <xdr:nvSpPr>
        <xdr:cNvPr id="702" name="テキスト ボックス 701"/>
        <xdr:cNvSpPr txBox="1"/>
      </xdr:nvSpPr>
      <xdr:spPr>
        <a:xfrm>
          <a:off x="14325111" y="1613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477</xdr:rowOff>
    </xdr:from>
    <xdr:to>
      <xdr:col>20</xdr:col>
      <xdr:colOff>9525</xdr:colOff>
      <xdr:row>94</xdr:row>
      <xdr:rowOff>102077</xdr:rowOff>
    </xdr:to>
    <xdr:sp macro="" textlink="">
      <xdr:nvSpPr>
        <xdr:cNvPr id="703" name="円/楕円 702"/>
        <xdr:cNvSpPr/>
      </xdr:nvSpPr>
      <xdr:spPr>
        <a:xfrm>
          <a:off x="13652500" y="161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93204</xdr:rowOff>
    </xdr:from>
    <xdr:ext cx="534377" cy="259045"/>
    <xdr:sp macro="" textlink="">
      <xdr:nvSpPr>
        <xdr:cNvPr id="704" name="テキスト ボックス 703"/>
        <xdr:cNvSpPr txBox="1"/>
      </xdr:nvSpPr>
      <xdr:spPr>
        <a:xfrm>
          <a:off x="13436111" y="162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169390</xdr:rowOff>
    </xdr:from>
    <xdr:to>
      <xdr:col>18</xdr:col>
      <xdr:colOff>492125</xdr:colOff>
      <xdr:row>94</xdr:row>
      <xdr:rowOff>99540</xdr:rowOff>
    </xdr:to>
    <xdr:sp macro="" textlink="">
      <xdr:nvSpPr>
        <xdr:cNvPr id="705" name="円/楕円 704"/>
        <xdr:cNvSpPr/>
      </xdr:nvSpPr>
      <xdr:spPr>
        <a:xfrm>
          <a:off x="12763500" y="1611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90667</xdr:rowOff>
    </xdr:from>
    <xdr:ext cx="534377" cy="259045"/>
    <xdr:sp macro="" textlink="">
      <xdr:nvSpPr>
        <xdr:cNvPr id="706" name="テキスト ボックス 705"/>
        <xdr:cNvSpPr txBox="1"/>
      </xdr:nvSpPr>
      <xdr:spPr>
        <a:xfrm>
          <a:off x="12547111" y="1620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20" name="テキスト ボックス 71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2" name="テキスト ボックス 72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4" name="テキスト ボックス 72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8" name="テキスト ボックス 72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2" name="直線コネクタ 731"/>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5"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36" name="直線コネクタ 735"/>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81297</xdr:rowOff>
    </xdr:from>
    <xdr:ext cx="378565" cy="259045"/>
    <xdr:sp macro="" textlink="">
      <xdr:nvSpPr>
        <xdr:cNvPr id="738" name="諸支出金平均値テキスト"/>
        <xdr:cNvSpPr txBox="1"/>
      </xdr:nvSpPr>
      <xdr:spPr>
        <a:xfrm>
          <a:off x="22212300" y="6424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39" name="フローチャート : 判断 738"/>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92166</xdr:rowOff>
    </xdr:from>
    <xdr:to>
      <xdr:col>31</xdr:col>
      <xdr:colOff>85725</xdr:colOff>
      <xdr:row>37</xdr:row>
      <xdr:rowOff>22316</xdr:rowOff>
    </xdr:to>
    <xdr:sp macro="" textlink="">
      <xdr:nvSpPr>
        <xdr:cNvPr id="741" name="フローチャート : 判断 740"/>
        <xdr:cNvSpPr/>
      </xdr:nvSpPr>
      <xdr:spPr>
        <a:xfrm>
          <a:off x="21272500" y="626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38843</xdr:rowOff>
    </xdr:from>
    <xdr:ext cx="378565" cy="259045"/>
    <xdr:sp macro="" textlink="">
      <xdr:nvSpPr>
        <xdr:cNvPr id="742" name="テキスト ボックス 741"/>
        <xdr:cNvSpPr txBox="1"/>
      </xdr:nvSpPr>
      <xdr:spPr>
        <a:xfrm>
          <a:off x="21134017" y="6039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44" name="フローチャート : 判断 743"/>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45" name="テキスト ボックス 744"/>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117747</xdr:rowOff>
    </xdr:from>
    <xdr:to>
      <xdr:col>28</xdr:col>
      <xdr:colOff>365125</xdr:colOff>
      <xdr:row>38</xdr:row>
      <xdr:rowOff>47897</xdr:rowOff>
    </xdr:to>
    <xdr:sp macro="" textlink="">
      <xdr:nvSpPr>
        <xdr:cNvPr id="747" name="フローチャート : 判断 746"/>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64424</xdr:rowOff>
    </xdr:from>
    <xdr:ext cx="378565" cy="259045"/>
    <xdr:sp macro="" textlink="">
      <xdr:nvSpPr>
        <xdr:cNvPr id="748" name="テキスト ボックス 747"/>
        <xdr:cNvSpPr txBox="1"/>
      </xdr:nvSpPr>
      <xdr:spPr>
        <a:xfrm>
          <a:off x="19356017" y="6236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169999</xdr:rowOff>
    </xdr:from>
    <xdr:to>
      <xdr:col>27</xdr:col>
      <xdr:colOff>161925</xdr:colOff>
      <xdr:row>36</xdr:row>
      <xdr:rowOff>100149</xdr:rowOff>
    </xdr:to>
    <xdr:sp macro="" textlink="">
      <xdr:nvSpPr>
        <xdr:cNvPr id="749" name="フローチャート : 判断 748"/>
        <xdr:cNvSpPr/>
      </xdr:nvSpPr>
      <xdr:spPr>
        <a:xfrm>
          <a:off x="18605500" y="617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116676</xdr:rowOff>
    </xdr:from>
    <xdr:ext cx="378565" cy="259045"/>
    <xdr:sp macro="" textlink="">
      <xdr:nvSpPr>
        <xdr:cNvPr id="750" name="テキスト ボックス 749"/>
        <xdr:cNvSpPr txBox="1"/>
      </xdr:nvSpPr>
      <xdr:spPr>
        <a:xfrm>
          <a:off x="18467017" y="594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6" name="円/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8" name="円/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9" name="テキスト ボックス 75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0" name="円/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1" name="テキスト ボックス 76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2" name="円/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3" name="テキスト ボックス 76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4" name="円/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5" name="テキスト ボックス 76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体的に類似団体平均を下回っているものの、上昇傾向にある民生費については、子ども・子育て支援新制度事業などの増加によるものが要因である。また、商工費についても上昇傾向であるが、プレミアム商品券事業費などの増加が要因であるため、今後は減少していくものと思われる。災害復旧費の増加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月に発生した関東・東北豪雨において市内</a:t>
          </a:r>
          <a:r>
            <a:rPr kumimoji="0" lang="ja-JP" altLang="ja-JP" sz="1300" b="0" i="0" u="none" strike="noStrike" kern="0" cap="none" spc="0" normalizeH="0" baseline="0" noProof="0">
              <a:ln>
                <a:noFill/>
              </a:ln>
              <a:solidFill>
                <a:prstClr val="black"/>
              </a:solidFill>
              <a:effectLst/>
              <a:uLnTx/>
              <a:uFillTx/>
              <a:latin typeface="+mn-lt"/>
              <a:ea typeface="+mn-ea"/>
              <a:cs typeface="+mn-cs"/>
            </a:rPr>
            <a:t>堤防法面の欠損・崩落</a:t>
          </a:r>
          <a:r>
            <a:rPr kumimoji="0" lang="ja-JP" altLang="en-US" sz="1300" b="0" i="0" u="none" strike="noStrike" kern="0" cap="none" spc="0" normalizeH="0" baseline="0" noProof="0">
              <a:ln>
                <a:noFill/>
              </a:ln>
              <a:solidFill>
                <a:prstClr val="black"/>
              </a:solidFill>
              <a:effectLst/>
              <a:uLnTx/>
              <a:uFillTx/>
              <a:latin typeface="+mn-lt"/>
              <a:ea typeface="+mn-ea"/>
              <a:cs typeface="+mn-cs"/>
            </a:rPr>
            <a:t>等の復旧に要したものである。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なお、年々上昇傾向にあった教育費については、平成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年度は施設等建設事業等の完了により、減少する結果となったが、今後、増加が見込まれるため、より一層の歳出削減を図り、財政を圧迫する上昇傾向に歯止めをかけるよう努める。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年度までは普通交付税の増などから黒字幅の拡大傾向にあったが、平成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実質収支額の減に伴い、実質単年度収支が大幅に減少した。しかしながら、適切な財源の確保と歳出の精査等により、財政調整基金の取崩しを回避し、歳計余剰金を積み立てたため、基金残高は前年比で増加した。今後においても、各事業の効率化を図り、健全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連結赤字比率の状況について、古河市では各会計ともに赤字は無く、すべての会計で黒字となっている。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標準財政規模における各会計の比率としては、水道事業会計の比率が年々増加しており、平成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％となっており、次いで一般会計の比率が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％となっている。その他の会計に関しては、標準財政規模に対する比率は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％未満を推移している状況である。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51361972</v>
      </c>
      <c r="BO4" s="379"/>
      <c r="BP4" s="379"/>
      <c r="BQ4" s="379"/>
      <c r="BR4" s="379"/>
      <c r="BS4" s="379"/>
      <c r="BT4" s="379"/>
      <c r="BU4" s="380"/>
      <c r="BV4" s="378">
        <v>52016080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4.5999999999999996</v>
      </c>
      <c r="CU4" s="556"/>
      <c r="CV4" s="556"/>
      <c r="CW4" s="556"/>
      <c r="CX4" s="556"/>
      <c r="CY4" s="556"/>
      <c r="CZ4" s="556"/>
      <c r="DA4" s="557"/>
      <c r="DB4" s="555">
        <v>6.8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49437635</v>
      </c>
      <c r="BO5" s="384"/>
      <c r="BP5" s="384"/>
      <c r="BQ5" s="384"/>
      <c r="BR5" s="384"/>
      <c r="BS5" s="384"/>
      <c r="BT5" s="384"/>
      <c r="BU5" s="385"/>
      <c r="BV5" s="383">
        <v>49579944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87.8</v>
      </c>
      <c r="CU5" s="354"/>
      <c r="CV5" s="354"/>
      <c r="CW5" s="354"/>
      <c r="CX5" s="354"/>
      <c r="CY5" s="354"/>
      <c r="CZ5" s="354"/>
      <c r="DA5" s="355"/>
      <c r="DB5" s="353">
        <v>89.6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1924337</v>
      </c>
      <c r="BO6" s="384"/>
      <c r="BP6" s="384"/>
      <c r="BQ6" s="384"/>
      <c r="BR6" s="384"/>
      <c r="BS6" s="384"/>
      <c r="BT6" s="384"/>
      <c r="BU6" s="385"/>
      <c r="BV6" s="383">
        <v>2436136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94.9</v>
      </c>
      <c r="CU6" s="530"/>
      <c r="CV6" s="530"/>
      <c r="CW6" s="530"/>
      <c r="CX6" s="530"/>
      <c r="CY6" s="530"/>
      <c r="CZ6" s="530"/>
      <c r="DA6" s="531"/>
      <c r="DB6" s="529">
        <v>98.1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536391</v>
      </c>
      <c r="BO7" s="384"/>
      <c r="BP7" s="384"/>
      <c r="BQ7" s="384"/>
      <c r="BR7" s="384"/>
      <c r="BS7" s="384"/>
      <c r="BT7" s="384"/>
      <c r="BU7" s="385"/>
      <c r="BV7" s="383">
        <v>434686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29856631</v>
      </c>
      <c r="CU7" s="384"/>
      <c r="CV7" s="384"/>
      <c r="CW7" s="384"/>
      <c r="CX7" s="384"/>
      <c r="CY7" s="384"/>
      <c r="CZ7" s="384"/>
      <c r="DA7" s="385"/>
      <c r="DB7" s="383">
        <v>29267722</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78</v>
      </c>
      <c r="AV8" s="441"/>
      <c r="AW8" s="441"/>
      <c r="AX8" s="441"/>
      <c r="AY8" s="363" t="s">
        <v>93</v>
      </c>
      <c r="AZ8" s="364"/>
      <c r="BA8" s="364"/>
      <c r="BB8" s="364"/>
      <c r="BC8" s="364"/>
      <c r="BD8" s="364"/>
      <c r="BE8" s="364"/>
      <c r="BF8" s="364"/>
      <c r="BG8" s="364"/>
      <c r="BH8" s="364"/>
      <c r="BI8" s="364"/>
      <c r="BJ8" s="364"/>
      <c r="BK8" s="364"/>
      <c r="BL8" s="364"/>
      <c r="BM8" s="365"/>
      <c r="BN8" s="383">
        <v>1387946</v>
      </c>
      <c r="BO8" s="384"/>
      <c r="BP8" s="384"/>
      <c r="BQ8" s="384"/>
      <c r="BR8" s="384"/>
      <c r="BS8" s="384"/>
      <c r="BT8" s="384"/>
      <c r="BU8" s="385"/>
      <c r="BV8" s="383">
        <v>2001450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0.76</v>
      </c>
      <c r="CU8" s="493"/>
      <c r="CV8" s="493"/>
      <c r="CW8" s="493"/>
      <c r="CX8" s="493"/>
      <c r="CY8" s="493"/>
      <c r="CZ8" s="493"/>
      <c r="DA8" s="494"/>
      <c r="DB8" s="492">
        <v>0.76</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140946</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78</v>
      </c>
      <c r="AV9" s="441"/>
      <c r="AW9" s="441"/>
      <c r="AX9" s="441"/>
      <c r="AY9" s="363" t="s">
        <v>99</v>
      </c>
      <c r="AZ9" s="364"/>
      <c r="BA9" s="364"/>
      <c r="BB9" s="364"/>
      <c r="BC9" s="364"/>
      <c r="BD9" s="364"/>
      <c r="BE9" s="364"/>
      <c r="BF9" s="364"/>
      <c r="BG9" s="364"/>
      <c r="BH9" s="364"/>
      <c r="BI9" s="364"/>
      <c r="BJ9" s="364"/>
      <c r="BK9" s="364"/>
      <c r="BL9" s="364"/>
      <c r="BM9" s="365"/>
      <c r="BN9" s="383">
        <v>-613504</v>
      </c>
      <c r="BO9" s="384"/>
      <c r="BP9" s="384"/>
      <c r="BQ9" s="384"/>
      <c r="BR9" s="384"/>
      <c r="BS9" s="384"/>
      <c r="BT9" s="384"/>
      <c r="BU9" s="385"/>
      <c r="BV9" s="383">
        <v>639741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15.2</v>
      </c>
      <c r="CU9" s="354"/>
      <c r="CV9" s="354"/>
      <c r="CW9" s="354"/>
      <c r="CX9" s="354"/>
      <c r="CY9" s="354"/>
      <c r="CZ9" s="354"/>
      <c r="DA9" s="355"/>
      <c r="DB9" s="353">
        <v>16.100000000000001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142995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78</v>
      </c>
      <c r="AV10" s="441"/>
      <c r="AW10" s="441"/>
      <c r="AX10" s="441"/>
      <c r="AY10" s="363" t="s">
        <v>103</v>
      </c>
      <c r="AZ10" s="364"/>
      <c r="BA10" s="364"/>
      <c r="BB10" s="364"/>
      <c r="BC10" s="364"/>
      <c r="BD10" s="364"/>
      <c r="BE10" s="364"/>
      <c r="BF10" s="364"/>
      <c r="BG10" s="364"/>
      <c r="BH10" s="364"/>
      <c r="BI10" s="364"/>
      <c r="BJ10" s="364"/>
      <c r="BK10" s="364"/>
      <c r="BL10" s="364"/>
      <c r="BM10" s="365"/>
      <c r="BN10" s="383">
        <v>200543</v>
      </c>
      <c r="BO10" s="384"/>
      <c r="BP10" s="384"/>
      <c r="BQ10" s="384"/>
      <c r="BR10" s="384"/>
      <c r="BS10" s="384"/>
      <c r="BT10" s="384"/>
      <c r="BU10" s="385"/>
      <c r="BV10" s="383">
        <v>530073</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144715</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141939</v>
      </c>
      <c r="S13" s="485"/>
      <c r="T13" s="485"/>
      <c r="U13" s="485"/>
      <c r="V13" s="486"/>
      <c r="W13" s="472" t="s">
        <v>121</v>
      </c>
      <c r="X13" s="396"/>
      <c r="Y13" s="396"/>
      <c r="Z13" s="396"/>
      <c r="AA13" s="396"/>
      <c r="AB13" s="397"/>
      <c r="AC13" s="359">
        <v>2890</v>
      </c>
      <c r="AD13" s="360"/>
      <c r="AE13" s="360"/>
      <c r="AF13" s="360"/>
      <c r="AG13" s="361"/>
      <c r="AH13" s="359">
        <v>3625</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-412961</v>
      </c>
      <c r="BO13" s="384"/>
      <c r="BP13" s="384"/>
      <c r="BQ13" s="384"/>
      <c r="BR13" s="384"/>
      <c r="BS13" s="384"/>
      <c r="BT13" s="384"/>
      <c r="BU13" s="385"/>
      <c r="BV13" s="383">
        <v>1169814</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8.4</v>
      </c>
      <c r="CU13" s="354"/>
      <c r="CV13" s="354"/>
      <c r="CW13" s="354"/>
      <c r="CX13" s="354"/>
      <c r="CY13" s="354"/>
      <c r="CZ13" s="354"/>
      <c r="DA13" s="355"/>
      <c r="DB13" s="353">
        <v>8.9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145214</v>
      </c>
      <c r="S14" s="485"/>
      <c r="T14" s="485"/>
      <c r="U14" s="485"/>
      <c r="V14" s="486"/>
      <c r="W14" s="487"/>
      <c r="X14" s="399"/>
      <c r="Y14" s="399"/>
      <c r="Z14" s="399"/>
      <c r="AA14" s="399"/>
      <c r="AB14" s="400"/>
      <c r="AC14" s="477">
        <v>4.3</v>
      </c>
      <c r="AD14" s="478"/>
      <c r="AE14" s="478"/>
      <c r="AF14" s="478"/>
      <c r="AG14" s="479"/>
      <c r="AH14" s="477">
        <v>4.9000000000000004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93.1</v>
      </c>
      <c r="CU14" s="456"/>
      <c r="CV14" s="456"/>
      <c r="CW14" s="456"/>
      <c r="CX14" s="456"/>
      <c r="CY14" s="456"/>
      <c r="CZ14" s="456"/>
      <c r="DA14" s="457"/>
      <c r="DB14" s="488">
        <v>102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142652</v>
      </c>
      <c r="S15" s="485"/>
      <c r="T15" s="485"/>
      <c r="U15" s="485"/>
      <c r="V15" s="486"/>
      <c r="W15" s="472" t="s">
        <v>128</v>
      </c>
      <c r="X15" s="396"/>
      <c r="Y15" s="396"/>
      <c r="Z15" s="396"/>
      <c r="AA15" s="396"/>
      <c r="AB15" s="397"/>
      <c r="AC15" s="359">
        <v>25499</v>
      </c>
      <c r="AD15" s="360"/>
      <c r="AE15" s="360"/>
      <c r="AF15" s="360"/>
      <c r="AG15" s="361"/>
      <c r="AH15" s="359">
        <v>28164</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16298758</v>
      </c>
      <c r="BO15" s="379"/>
      <c r="BP15" s="379"/>
      <c r="BQ15" s="379"/>
      <c r="BR15" s="379"/>
      <c r="BS15" s="379"/>
      <c r="BT15" s="379"/>
      <c r="BU15" s="380"/>
      <c r="BV15" s="378">
        <v>15680000</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38</v>
      </c>
      <c r="AD16" s="478"/>
      <c r="AE16" s="478"/>
      <c r="AF16" s="478"/>
      <c r="AG16" s="479"/>
      <c r="AH16" s="477">
        <v>38.1</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21788086</v>
      </c>
      <c r="BO16" s="384"/>
      <c r="BP16" s="384"/>
      <c r="BQ16" s="384"/>
      <c r="BR16" s="384"/>
      <c r="BS16" s="384"/>
      <c r="BT16" s="384"/>
      <c r="BU16" s="385"/>
      <c r="BV16" s="383">
        <v>20640036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6"/>
      <c r="Y17" s="396"/>
      <c r="Z17" s="396"/>
      <c r="AA17" s="396"/>
      <c r="AB17" s="397"/>
      <c r="AC17" s="359">
        <v>38650</v>
      </c>
      <c r="AD17" s="360"/>
      <c r="AE17" s="360"/>
      <c r="AF17" s="360"/>
      <c r="AG17" s="361"/>
      <c r="AH17" s="359">
        <v>40981</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20735384</v>
      </c>
      <c r="BO17" s="384"/>
      <c r="BP17" s="384"/>
      <c r="BQ17" s="384"/>
      <c r="BR17" s="384"/>
      <c r="BS17" s="384"/>
      <c r="BT17" s="384"/>
      <c r="BU17" s="385"/>
      <c r="BV17" s="383">
        <v>20157652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123.58</v>
      </c>
      <c r="M18" s="448"/>
      <c r="N18" s="448"/>
      <c r="O18" s="448"/>
      <c r="P18" s="448"/>
      <c r="Q18" s="448"/>
      <c r="R18" s="449"/>
      <c r="S18" s="449"/>
      <c r="T18" s="449"/>
      <c r="U18" s="449"/>
      <c r="V18" s="450"/>
      <c r="W18" s="464"/>
      <c r="X18" s="465"/>
      <c r="Y18" s="465"/>
      <c r="Z18" s="465"/>
      <c r="AA18" s="465"/>
      <c r="AB18" s="473"/>
      <c r="AC18" s="347">
        <v>57.7</v>
      </c>
      <c r="AD18" s="348"/>
      <c r="AE18" s="348"/>
      <c r="AF18" s="348"/>
      <c r="AG18" s="451"/>
      <c r="AH18" s="347">
        <v>55.5</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26930878</v>
      </c>
      <c r="BO18" s="384"/>
      <c r="BP18" s="384"/>
      <c r="BQ18" s="384"/>
      <c r="BR18" s="384"/>
      <c r="BS18" s="384"/>
      <c r="BT18" s="384"/>
      <c r="BU18" s="385"/>
      <c r="BV18" s="383">
        <v>26840196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1141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34761004</v>
      </c>
      <c r="BO19" s="384"/>
      <c r="BP19" s="384"/>
      <c r="BQ19" s="384"/>
      <c r="BR19" s="384"/>
      <c r="BS19" s="384"/>
      <c r="BT19" s="384"/>
      <c r="BU19" s="385"/>
      <c r="BV19" s="383">
        <v>34107442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52571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63721538</v>
      </c>
      <c r="BO23" s="384"/>
      <c r="BP23" s="384"/>
      <c r="BQ23" s="384"/>
      <c r="BR23" s="384"/>
      <c r="BS23" s="384"/>
      <c r="BT23" s="384"/>
      <c r="BU23" s="385"/>
      <c r="BV23" s="383">
        <v>63764900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9700</v>
      </c>
      <c r="R24" s="360"/>
      <c r="S24" s="360"/>
      <c r="T24" s="360"/>
      <c r="U24" s="360"/>
      <c r="V24" s="361"/>
      <c r="W24" s="425"/>
      <c r="X24" s="416"/>
      <c r="Y24" s="417"/>
      <c r="Z24" s="356" t="s">
        <v>152</v>
      </c>
      <c r="AA24" s="357"/>
      <c r="AB24" s="357"/>
      <c r="AC24" s="357"/>
      <c r="AD24" s="357"/>
      <c r="AE24" s="357"/>
      <c r="AF24" s="357"/>
      <c r="AG24" s="358"/>
      <c r="AH24" s="359">
        <v>765</v>
      </c>
      <c r="AI24" s="360"/>
      <c r="AJ24" s="360"/>
      <c r="AK24" s="360"/>
      <c r="AL24" s="361"/>
      <c r="AM24" s="359">
        <v>2383740</v>
      </c>
      <c r="AN24" s="360"/>
      <c r="AO24" s="360"/>
      <c r="AP24" s="360"/>
      <c r="AQ24" s="360"/>
      <c r="AR24" s="361"/>
      <c r="AS24" s="359">
        <v>3116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39700975</v>
      </c>
      <c r="BO24" s="384"/>
      <c r="BP24" s="384"/>
      <c r="BQ24" s="384"/>
      <c r="BR24" s="384"/>
      <c r="BS24" s="384"/>
      <c r="BT24" s="384"/>
      <c r="BU24" s="385"/>
      <c r="BV24" s="383">
        <v>39208003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2</v>
      </c>
      <c r="M25" s="360"/>
      <c r="N25" s="360"/>
      <c r="O25" s="360"/>
      <c r="P25" s="361"/>
      <c r="Q25" s="359">
        <v>7700</v>
      </c>
      <c r="R25" s="360"/>
      <c r="S25" s="360"/>
      <c r="T25" s="360"/>
      <c r="U25" s="360"/>
      <c r="V25" s="361"/>
      <c r="W25" s="425"/>
      <c r="X25" s="416"/>
      <c r="Y25" s="417"/>
      <c r="Z25" s="356" t="s">
        <v>155</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5836962</v>
      </c>
      <c r="BO25" s="379"/>
      <c r="BP25" s="379"/>
      <c r="BQ25" s="379"/>
      <c r="BR25" s="379"/>
      <c r="BS25" s="379"/>
      <c r="BT25" s="379"/>
      <c r="BU25" s="380"/>
      <c r="BV25" s="378">
        <v>4537203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6700</v>
      </c>
      <c r="R26" s="360"/>
      <c r="S26" s="360"/>
      <c r="T26" s="360"/>
      <c r="U26" s="360"/>
      <c r="V26" s="361"/>
      <c r="W26" s="425"/>
      <c r="X26" s="416"/>
      <c r="Y26" s="417"/>
      <c r="Z26" s="356" t="s">
        <v>158</v>
      </c>
      <c r="AA26" s="438"/>
      <c r="AB26" s="438"/>
      <c r="AC26" s="438"/>
      <c r="AD26" s="438"/>
      <c r="AE26" s="438"/>
      <c r="AF26" s="438"/>
      <c r="AG26" s="439"/>
      <c r="AH26" s="359">
        <v>22</v>
      </c>
      <c r="AI26" s="360"/>
      <c r="AJ26" s="360"/>
      <c r="AK26" s="360"/>
      <c r="AL26" s="361"/>
      <c r="AM26" s="359">
        <v>62128</v>
      </c>
      <c r="AN26" s="360"/>
      <c r="AO26" s="360"/>
      <c r="AP26" s="360"/>
      <c r="AQ26" s="360"/>
      <c r="AR26" s="361"/>
      <c r="AS26" s="359">
        <v>2824</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5000</v>
      </c>
      <c r="R27" s="360"/>
      <c r="S27" s="360"/>
      <c r="T27" s="360"/>
      <c r="U27" s="360"/>
      <c r="V27" s="361"/>
      <c r="W27" s="425"/>
      <c r="X27" s="416"/>
      <c r="Y27" s="417"/>
      <c r="Z27" s="356" t="s">
        <v>161</v>
      </c>
      <c r="AA27" s="357"/>
      <c r="AB27" s="357"/>
      <c r="AC27" s="357"/>
      <c r="AD27" s="357"/>
      <c r="AE27" s="357"/>
      <c r="AF27" s="357"/>
      <c r="AG27" s="358"/>
      <c r="AH27" s="359" t="s">
        <v>118</v>
      </c>
      <c r="AI27" s="360"/>
      <c r="AJ27" s="360"/>
      <c r="AK27" s="360"/>
      <c r="AL27" s="361"/>
      <c r="AM27" s="359" t="s">
        <v>118</v>
      </c>
      <c r="AN27" s="360"/>
      <c r="AO27" s="360"/>
      <c r="AP27" s="360"/>
      <c r="AQ27" s="360"/>
      <c r="AR27" s="361"/>
      <c r="AS27" s="359" t="s">
        <v>118</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705269</v>
      </c>
      <c r="BO27" s="387"/>
      <c r="BP27" s="387"/>
      <c r="BQ27" s="387"/>
      <c r="BR27" s="387"/>
      <c r="BS27" s="387"/>
      <c r="BT27" s="387"/>
      <c r="BU27" s="388"/>
      <c r="BV27" s="386">
        <v>705196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4500</v>
      </c>
      <c r="R28" s="360"/>
      <c r="S28" s="360"/>
      <c r="T28" s="360"/>
      <c r="U28" s="360"/>
      <c r="V28" s="361"/>
      <c r="W28" s="425"/>
      <c r="X28" s="416"/>
      <c r="Y28" s="417"/>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3421566</v>
      </c>
      <c r="BO28" s="379"/>
      <c r="BP28" s="379"/>
      <c r="BQ28" s="379"/>
      <c r="BR28" s="379"/>
      <c r="BS28" s="379"/>
      <c r="BT28" s="379"/>
      <c r="BU28" s="380"/>
      <c r="BV28" s="378">
        <v>3221023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22</v>
      </c>
      <c r="M29" s="360"/>
      <c r="N29" s="360"/>
      <c r="O29" s="360"/>
      <c r="P29" s="361"/>
      <c r="Q29" s="359">
        <v>4000</v>
      </c>
      <c r="R29" s="360"/>
      <c r="S29" s="360"/>
      <c r="T29" s="360"/>
      <c r="U29" s="360"/>
      <c r="V29" s="361"/>
      <c r="W29" s="426"/>
      <c r="X29" s="427"/>
      <c r="Y29" s="428"/>
      <c r="Z29" s="356" t="s">
        <v>168</v>
      </c>
      <c r="AA29" s="357"/>
      <c r="AB29" s="357"/>
      <c r="AC29" s="357"/>
      <c r="AD29" s="357"/>
      <c r="AE29" s="357"/>
      <c r="AF29" s="357"/>
      <c r="AG29" s="358"/>
      <c r="AH29" s="359">
        <v>765</v>
      </c>
      <c r="AI29" s="360"/>
      <c r="AJ29" s="360"/>
      <c r="AK29" s="360"/>
      <c r="AL29" s="361"/>
      <c r="AM29" s="359">
        <v>2383740</v>
      </c>
      <c r="AN29" s="360"/>
      <c r="AO29" s="360"/>
      <c r="AP29" s="360"/>
      <c r="AQ29" s="360"/>
      <c r="AR29" s="361"/>
      <c r="AS29" s="359">
        <v>3116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813300</v>
      </c>
      <c r="BO29" s="384"/>
      <c r="BP29" s="384"/>
      <c r="BQ29" s="384"/>
      <c r="BR29" s="384"/>
      <c r="BS29" s="384"/>
      <c r="BT29" s="384"/>
      <c r="BU29" s="385"/>
      <c r="BV29" s="383">
        <v>623858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3048980</v>
      </c>
      <c r="BO30" s="387"/>
      <c r="BP30" s="387"/>
      <c r="BQ30" s="387"/>
      <c r="BR30" s="387"/>
      <c r="BS30" s="387"/>
      <c r="BT30" s="387"/>
      <c r="BU30" s="388"/>
      <c r="BV30" s="386">
        <v>3084801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古河市国民健康保険特別会計（事業勘定）</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IF('各会計、関係団体の財政状況及び健全化判断比率'!B33="","",'各会計、関係団体の財政状況及び健全化判断比率'!B33)</f>
        <v>古河市水道事業会計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IF('各会計、関係団体の財政状況及び健全化判断比率'!B34="","",'各会計、関係団体の財政状況及び健全化判断比率'!B34)</f>
        <v>古河市公共下水道事業特別会計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古河市情報センター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古河市古河福祉の森診療所特別会計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古河市国民健康保険特別会計（直診勘定）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IF('各会計、関係団体の財政状況及び健全化判断比率'!B35="","",'各会計、関係団体の財政状況及び健全化判断比率'!B35)</f>
        <v>古河市農業集落排水事業特別会計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古河市地域振興公社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古河市古河駅東部土地区画整理事業特別会計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古河市介護保険特別会計（保険事業勘定）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IF('各会計、関係団体の財政状況及び健全化判断比率'!B36="","",'各会計、関係団体の財政状況及び健全化判断比率'!B36)</f>
        <v>古河市ゴルフ場事業特別会計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茨城租税債権管理機構（一般会計）</v>
      </c>
      <c r="BZ36" s="342"/>
      <c r="CA36" s="342"/>
      <c r="CB36" s="342"/>
      <c r="CC36" s="342"/>
      <c r="CD36" s="342"/>
      <c r="CE36" s="342"/>
      <c r="CF36" s="342"/>
      <c r="CG36" s="342"/>
      <c r="CH36" s="342"/>
      <c r="CI36" s="342"/>
      <c r="CJ36" s="342"/>
      <c r="CK36" s="342"/>
      <c r="CL36" s="342"/>
      <c r="CM36" s="342"/>
      <c r="CN36" s="165"/>
      <c r="CO36" s="343">
        <f t="shared" si="3"/>
        <v>27</v>
      </c>
      <c r="CP36" s="343"/>
      <c r="CQ36" s="342" t="str">
        <f>IF('各会計、関係団体の財政状況及び健全化判断比率'!BS9="","",'各会計、関係団体の財政状況及び健全化判断比率'!BS9)</f>
        <v>古河市子ども・子育て支援財団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古河市片田南西部土地区画整理事業特別会計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古河市介護保険特別会計（介護サービス事業勘定）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f t="shared" ref="C38:C43" si="5">IF(E38="","",C37+1)</f>
        <v>5</v>
      </c>
      <c r="D38" s="343"/>
      <c r="E38" s="342" t="str">
        <f>IF('各会計、関係団体の財政状況及び健全化判断比率'!B11="","",'各会計、関係団体の財政状況及び健全化判断比率'!B11)</f>
        <v>古河市公共用地先行取得特別会計</v>
      </c>
      <c r="F38" s="342"/>
      <c r="G38" s="342"/>
      <c r="H38" s="342"/>
      <c r="I38" s="342"/>
      <c r="J38" s="342"/>
      <c r="K38" s="342"/>
      <c r="L38" s="342"/>
      <c r="M38" s="342"/>
      <c r="N38" s="342"/>
      <c r="O38" s="342"/>
      <c r="P38" s="342"/>
      <c r="Q38" s="342"/>
      <c r="R38" s="342"/>
      <c r="S38" s="342"/>
      <c r="T38" s="165"/>
      <c r="U38" s="343">
        <f t="shared" si="4"/>
        <v>10</v>
      </c>
      <c r="V38" s="343"/>
      <c r="W38" s="342" t="str">
        <f>IF('各会計、関係団体の財政状況及び健全化判断比率'!B32="","",'各会計、関係団体の財政状況及び健全化判断比率'!B32)</f>
        <v>古河市後期高齢者医療特別会計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清水丘診療所事務組合（国民健康保険事業）</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さしま環境管理事務組合（一般会計）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22</v>
      </c>
      <c r="BX41" s="343"/>
      <c r="BY41" s="342" t="str">
        <f>IF('各会計、関係団体の財政状況及び健全化判断比率'!B75="","",'各会計、関係団体の財政状況及び健全化判断比率'!B75)</f>
        <v>さしま環境管理事務組合（清水丘聖地霊園管理事業特別会計）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23</v>
      </c>
      <c r="BX42" s="343"/>
      <c r="BY42" s="342" t="str">
        <f>IF('各会計、関係団体の財政状況及び健全化判断比率'!B76="","",'各会計、関係団体の財政状況及び健全化判断比率'!B76)</f>
        <v>さしま環境管理事務組合（ごみ処理施設建設用地取得特別会計）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24</v>
      </c>
      <c r="BX43" s="343"/>
      <c r="BY43" s="342" t="str">
        <f>IF('各会計、関係団体の財政状況及び健全化判断比率'!B77="","",'各会計、関係団体の財政状況及び健全化判断比率'!B77)</f>
        <v>茨城西南地方広域市町村圏事務組合（一般会計）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5" t="s">
        <v>529</v>
      </c>
      <c r="D34" s="1155"/>
      <c r="E34" s="1156"/>
      <c r="F34" s="32">
        <v>7.6</v>
      </c>
      <c r="G34" s="33">
        <v>8.48</v>
      </c>
      <c r="H34" s="33">
        <v>9.66</v>
      </c>
      <c r="I34" s="33">
        <v>9.77</v>
      </c>
      <c r="J34" s="34">
        <v>10.7</v>
      </c>
      <c r="K34" s="22"/>
      <c r="L34" s="22"/>
      <c r="M34" s="22"/>
      <c r="N34" s="22"/>
      <c r="O34" s="22"/>
      <c r="P34" s="22"/>
    </row>
    <row r="35" spans="1:16" ht="39" customHeight="1" x14ac:dyDescent="0.15">
      <c r="A35" s="22"/>
      <c r="B35" s="35"/>
      <c r="C35" s="1149" t="s">
        <v>530</v>
      </c>
      <c r="D35" s="1150"/>
      <c r="E35" s="1151"/>
      <c r="F35" s="36">
        <v>4.3600000000000003</v>
      </c>
      <c r="G35" s="37">
        <v>3.51</v>
      </c>
      <c r="H35" s="37">
        <v>4.59</v>
      </c>
      <c r="I35" s="37">
        <v>6.66</v>
      </c>
      <c r="J35" s="38">
        <v>4.71</v>
      </c>
      <c r="K35" s="22"/>
      <c r="L35" s="22"/>
      <c r="M35" s="22"/>
      <c r="N35" s="22"/>
      <c r="O35" s="22"/>
      <c r="P35" s="22"/>
    </row>
    <row r="36" spans="1:16" ht="39" customHeight="1" x14ac:dyDescent="0.15">
      <c r="A36" s="22"/>
      <c r="B36" s="35"/>
      <c r="C36" s="1149" t="s">
        <v>531</v>
      </c>
      <c r="D36" s="1150"/>
      <c r="E36" s="1151"/>
      <c r="F36" s="36">
        <v>0.47</v>
      </c>
      <c r="G36" s="37">
        <v>0.61</v>
      </c>
      <c r="H36" s="37">
        <v>0.5</v>
      </c>
      <c r="I36" s="37">
        <v>0.35</v>
      </c>
      <c r="J36" s="38">
        <v>0.51</v>
      </c>
      <c r="K36" s="22"/>
      <c r="L36" s="22"/>
      <c r="M36" s="22"/>
      <c r="N36" s="22"/>
      <c r="O36" s="22"/>
      <c r="P36" s="22"/>
    </row>
    <row r="37" spans="1:16" ht="39" customHeight="1" x14ac:dyDescent="0.15">
      <c r="A37" s="22"/>
      <c r="B37" s="35"/>
      <c r="C37" s="1149" t="s">
        <v>532</v>
      </c>
      <c r="D37" s="1150"/>
      <c r="E37" s="1151"/>
      <c r="F37" s="36">
        <v>0.45</v>
      </c>
      <c r="G37" s="37">
        <v>0.36</v>
      </c>
      <c r="H37" s="37">
        <v>0.31</v>
      </c>
      <c r="I37" s="37">
        <v>0.19</v>
      </c>
      <c r="J37" s="38">
        <v>0.34</v>
      </c>
      <c r="K37" s="22"/>
      <c r="L37" s="22"/>
      <c r="M37" s="22"/>
      <c r="N37" s="22"/>
      <c r="O37" s="22"/>
      <c r="P37" s="22"/>
    </row>
    <row r="38" spans="1:16" ht="39" customHeight="1" x14ac:dyDescent="0.15">
      <c r="A38" s="22"/>
      <c r="B38" s="35"/>
      <c r="C38" s="1149" t="s">
        <v>533</v>
      </c>
      <c r="D38" s="1150"/>
      <c r="E38" s="1151"/>
      <c r="F38" s="36">
        <v>0.41</v>
      </c>
      <c r="G38" s="37">
        <v>0.39</v>
      </c>
      <c r="H38" s="37">
        <v>0.39</v>
      </c>
      <c r="I38" s="37">
        <v>0.35</v>
      </c>
      <c r="J38" s="38">
        <v>0.21</v>
      </c>
      <c r="K38" s="22"/>
      <c r="L38" s="22"/>
      <c r="M38" s="22"/>
      <c r="N38" s="22"/>
      <c r="O38" s="22"/>
      <c r="P38" s="22"/>
    </row>
    <row r="39" spans="1:16" ht="39" customHeight="1" x14ac:dyDescent="0.15">
      <c r="A39" s="22"/>
      <c r="B39" s="35"/>
      <c r="C39" s="1149" t="s">
        <v>534</v>
      </c>
      <c r="D39" s="1150"/>
      <c r="E39" s="1151"/>
      <c r="F39" s="36">
        <v>0.14000000000000001</v>
      </c>
      <c r="G39" s="37">
        <v>0.12</v>
      </c>
      <c r="H39" s="37">
        <v>0.08</v>
      </c>
      <c r="I39" s="37">
        <v>0.06</v>
      </c>
      <c r="J39" s="38">
        <v>0.09</v>
      </c>
      <c r="K39" s="22"/>
      <c r="L39" s="22"/>
      <c r="M39" s="22"/>
      <c r="N39" s="22"/>
      <c r="O39" s="22"/>
      <c r="P39" s="22"/>
    </row>
    <row r="40" spans="1:16" ht="39" customHeight="1" x14ac:dyDescent="0.15">
      <c r="A40" s="22"/>
      <c r="B40" s="35"/>
      <c r="C40" s="1149" t="s">
        <v>535</v>
      </c>
      <c r="D40" s="1150"/>
      <c r="E40" s="1151"/>
      <c r="F40" s="36">
        <v>0.04</v>
      </c>
      <c r="G40" s="37">
        <v>0.05</v>
      </c>
      <c r="H40" s="37">
        <v>0.03</v>
      </c>
      <c r="I40" s="37">
        <v>0.04</v>
      </c>
      <c r="J40" s="38">
        <v>0.04</v>
      </c>
      <c r="K40" s="22"/>
      <c r="L40" s="22"/>
      <c r="M40" s="22"/>
      <c r="N40" s="22"/>
      <c r="O40" s="22"/>
      <c r="P40" s="22"/>
    </row>
    <row r="41" spans="1:16" ht="39" customHeight="1" x14ac:dyDescent="0.15">
      <c r="A41" s="22"/>
      <c r="B41" s="35"/>
      <c r="C41" s="1149" t="s">
        <v>536</v>
      </c>
      <c r="D41" s="1150"/>
      <c r="E41" s="1151"/>
      <c r="F41" s="36">
        <v>0.02</v>
      </c>
      <c r="G41" s="37">
        <v>7.0000000000000007E-2</v>
      </c>
      <c r="H41" s="37">
        <v>7.0000000000000007E-2</v>
      </c>
      <c r="I41" s="37">
        <v>0.15</v>
      </c>
      <c r="J41" s="38">
        <v>0.04</v>
      </c>
      <c r="K41" s="22"/>
      <c r="L41" s="22"/>
      <c r="M41" s="22"/>
      <c r="N41" s="22"/>
      <c r="O41" s="22"/>
      <c r="P41" s="22"/>
    </row>
    <row r="42" spans="1:16" ht="39" customHeight="1" x14ac:dyDescent="0.15">
      <c r="A42" s="22"/>
      <c r="B42" s="39"/>
      <c r="C42" s="1149" t="s">
        <v>537</v>
      </c>
      <c r="D42" s="1150"/>
      <c r="E42" s="1151"/>
      <c r="F42" s="36" t="s">
        <v>482</v>
      </c>
      <c r="G42" s="37" t="s">
        <v>482</v>
      </c>
      <c r="H42" s="37" t="s">
        <v>482</v>
      </c>
      <c r="I42" s="37" t="s">
        <v>482</v>
      </c>
      <c r="J42" s="38" t="s">
        <v>482</v>
      </c>
      <c r="K42" s="22"/>
      <c r="L42" s="22"/>
      <c r="M42" s="22"/>
      <c r="N42" s="22"/>
      <c r="O42" s="22"/>
      <c r="P42" s="22"/>
    </row>
    <row r="43" spans="1:16" ht="39" customHeight="1" thickBot="1" x14ac:dyDescent="0.2">
      <c r="A43" s="22"/>
      <c r="B43" s="40"/>
      <c r="C43" s="1152" t="s">
        <v>538</v>
      </c>
      <c r="D43" s="1153"/>
      <c r="E43" s="1154"/>
      <c r="F43" s="41">
        <v>0.08</v>
      </c>
      <c r="G43" s="42">
        <v>0.09</v>
      </c>
      <c r="H43" s="42">
        <v>0.13</v>
      </c>
      <c r="I43" s="42">
        <v>0.17</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5" t="s">
        <v>11</v>
      </c>
      <c r="C45" s="1166"/>
      <c r="D45" s="58"/>
      <c r="E45" s="1171" t="s">
        <v>12</v>
      </c>
      <c r="F45" s="1171"/>
      <c r="G45" s="1171"/>
      <c r="H45" s="1171"/>
      <c r="I45" s="1171"/>
      <c r="J45" s="1172"/>
      <c r="K45" s="59">
        <v>4902</v>
      </c>
      <c r="L45" s="60">
        <v>4987</v>
      </c>
      <c r="M45" s="60">
        <v>5526</v>
      </c>
      <c r="N45" s="60">
        <v>5841</v>
      </c>
      <c r="O45" s="61">
        <v>5857</v>
      </c>
      <c r="P45" s="48"/>
      <c r="Q45" s="48"/>
      <c r="R45" s="48"/>
      <c r="S45" s="48"/>
      <c r="T45" s="48"/>
      <c r="U45" s="48"/>
    </row>
    <row r="46" spans="1:21" ht="30.75" customHeight="1" x14ac:dyDescent="0.15">
      <c r="A46" s="48"/>
      <c r="B46" s="1167"/>
      <c r="C46" s="1168"/>
      <c r="D46" s="62"/>
      <c r="E46" s="1159" t="s">
        <v>13</v>
      </c>
      <c r="F46" s="1159"/>
      <c r="G46" s="1159"/>
      <c r="H46" s="1159"/>
      <c r="I46" s="1159"/>
      <c r="J46" s="1160"/>
      <c r="K46" s="63" t="s">
        <v>482</v>
      </c>
      <c r="L46" s="64" t="s">
        <v>482</v>
      </c>
      <c r="M46" s="64" t="s">
        <v>482</v>
      </c>
      <c r="N46" s="64" t="s">
        <v>482</v>
      </c>
      <c r="O46" s="65" t="s">
        <v>482</v>
      </c>
      <c r="P46" s="48"/>
      <c r="Q46" s="48"/>
      <c r="R46" s="48"/>
      <c r="S46" s="48"/>
      <c r="T46" s="48"/>
      <c r="U46" s="48"/>
    </row>
    <row r="47" spans="1:21" ht="30.75" customHeight="1" x14ac:dyDescent="0.15">
      <c r="A47" s="48"/>
      <c r="B47" s="1167"/>
      <c r="C47" s="1168"/>
      <c r="D47" s="62"/>
      <c r="E47" s="1159" t="s">
        <v>14</v>
      </c>
      <c r="F47" s="1159"/>
      <c r="G47" s="1159"/>
      <c r="H47" s="1159"/>
      <c r="I47" s="1159"/>
      <c r="J47" s="1160"/>
      <c r="K47" s="63" t="s">
        <v>482</v>
      </c>
      <c r="L47" s="64" t="s">
        <v>482</v>
      </c>
      <c r="M47" s="64" t="s">
        <v>482</v>
      </c>
      <c r="N47" s="64" t="s">
        <v>482</v>
      </c>
      <c r="O47" s="65" t="s">
        <v>482</v>
      </c>
      <c r="P47" s="48"/>
      <c r="Q47" s="48"/>
      <c r="R47" s="48"/>
      <c r="S47" s="48"/>
      <c r="T47" s="48"/>
      <c r="U47" s="48"/>
    </row>
    <row r="48" spans="1:21" ht="30.75" customHeight="1" x14ac:dyDescent="0.15">
      <c r="A48" s="48"/>
      <c r="B48" s="1167"/>
      <c r="C48" s="1168"/>
      <c r="D48" s="62"/>
      <c r="E48" s="1159" t="s">
        <v>15</v>
      </c>
      <c r="F48" s="1159"/>
      <c r="G48" s="1159"/>
      <c r="H48" s="1159"/>
      <c r="I48" s="1159"/>
      <c r="J48" s="1160"/>
      <c r="K48" s="63">
        <v>1929</v>
      </c>
      <c r="L48" s="64">
        <v>1782</v>
      </c>
      <c r="M48" s="64">
        <v>1859</v>
      </c>
      <c r="N48" s="64">
        <v>1699</v>
      </c>
      <c r="O48" s="65">
        <v>1603</v>
      </c>
      <c r="P48" s="48"/>
      <c r="Q48" s="48"/>
      <c r="R48" s="48"/>
      <c r="S48" s="48"/>
      <c r="T48" s="48"/>
      <c r="U48" s="48"/>
    </row>
    <row r="49" spans="1:21" ht="30.75" customHeight="1" x14ac:dyDescent="0.15">
      <c r="A49" s="48"/>
      <c r="B49" s="1167"/>
      <c r="C49" s="1168"/>
      <c r="D49" s="62"/>
      <c r="E49" s="1159" t="s">
        <v>16</v>
      </c>
      <c r="F49" s="1159"/>
      <c r="G49" s="1159"/>
      <c r="H49" s="1159"/>
      <c r="I49" s="1159"/>
      <c r="J49" s="1160"/>
      <c r="K49" s="63">
        <v>452</v>
      </c>
      <c r="L49" s="64">
        <v>442</v>
      </c>
      <c r="M49" s="64">
        <v>418</v>
      </c>
      <c r="N49" s="64">
        <v>395</v>
      </c>
      <c r="O49" s="65">
        <v>388</v>
      </c>
      <c r="P49" s="48"/>
      <c r="Q49" s="48"/>
      <c r="R49" s="48"/>
      <c r="S49" s="48"/>
      <c r="T49" s="48"/>
      <c r="U49" s="48"/>
    </row>
    <row r="50" spans="1:21" ht="30.75" customHeight="1" x14ac:dyDescent="0.15">
      <c r="A50" s="48"/>
      <c r="B50" s="1167"/>
      <c r="C50" s="1168"/>
      <c r="D50" s="62"/>
      <c r="E50" s="1159" t="s">
        <v>17</v>
      </c>
      <c r="F50" s="1159"/>
      <c r="G50" s="1159"/>
      <c r="H50" s="1159"/>
      <c r="I50" s="1159"/>
      <c r="J50" s="1160"/>
      <c r="K50" s="63">
        <v>172</v>
      </c>
      <c r="L50" s="64">
        <v>91</v>
      </c>
      <c r="M50" s="64">
        <v>58</v>
      </c>
      <c r="N50" s="64">
        <v>53</v>
      </c>
      <c r="O50" s="65">
        <v>47</v>
      </c>
      <c r="P50" s="48"/>
      <c r="Q50" s="48"/>
      <c r="R50" s="48"/>
      <c r="S50" s="48"/>
      <c r="T50" s="48"/>
      <c r="U50" s="48"/>
    </row>
    <row r="51" spans="1:21" ht="30.75" customHeight="1" x14ac:dyDescent="0.15">
      <c r="A51" s="48"/>
      <c r="B51" s="1169"/>
      <c r="C51" s="1170"/>
      <c r="D51" s="66"/>
      <c r="E51" s="1159" t="s">
        <v>18</v>
      </c>
      <c r="F51" s="1159"/>
      <c r="G51" s="1159"/>
      <c r="H51" s="1159"/>
      <c r="I51" s="1159"/>
      <c r="J51" s="1160"/>
      <c r="K51" s="63">
        <v>3</v>
      </c>
      <c r="L51" s="64">
        <v>1</v>
      </c>
      <c r="M51" s="64">
        <v>1</v>
      </c>
      <c r="N51" s="64">
        <v>0</v>
      </c>
      <c r="O51" s="65">
        <v>0</v>
      </c>
      <c r="P51" s="48"/>
      <c r="Q51" s="48"/>
      <c r="R51" s="48"/>
      <c r="S51" s="48"/>
      <c r="T51" s="48"/>
      <c r="U51" s="48"/>
    </row>
    <row r="52" spans="1:21" ht="30.75" customHeight="1" x14ac:dyDescent="0.15">
      <c r="A52" s="48"/>
      <c r="B52" s="1157" t="s">
        <v>19</v>
      </c>
      <c r="C52" s="1158"/>
      <c r="D52" s="66"/>
      <c r="E52" s="1159" t="s">
        <v>20</v>
      </c>
      <c r="F52" s="1159"/>
      <c r="G52" s="1159"/>
      <c r="H52" s="1159"/>
      <c r="I52" s="1159"/>
      <c r="J52" s="1160"/>
      <c r="K52" s="63">
        <v>4841</v>
      </c>
      <c r="L52" s="64">
        <v>5105</v>
      </c>
      <c r="M52" s="64">
        <v>5569</v>
      </c>
      <c r="N52" s="64">
        <v>5882</v>
      </c>
      <c r="O52" s="65">
        <v>5988</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2617</v>
      </c>
      <c r="L53" s="69">
        <v>2198</v>
      </c>
      <c r="M53" s="69">
        <v>2293</v>
      </c>
      <c r="N53" s="69">
        <v>2106</v>
      </c>
      <c r="O53" s="70">
        <v>1907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85" t="s">
        <v>24</v>
      </c>
      <c r="C41" s="1186"/>
      <c r="D41" s="81"/>
      <c r="E41" s="1187" t="s">
        <v>25</v>
      </c>
      <c r="F41" s="1187"/>
      <c r="G41" s="1187"/>
      <c r="H41" s="1188"/>
      <c r="I41" s="82">
        <v>56913</v>
      </c>
      <c r="J41" s="83">
        <v>61119</v>
      </c>
      <c r="K41" s="83">
        <v>62928</v>
      </c>
      <c r="L41" s="83">
        <v>65350</v>
      </c>
      <c r="M41" s="84">
        <v>65160</v>
      </c>
    </row>
    <row r="42" spans="2:13" ht="27.75" customHeight="1" x14ac:dyDescent="0.15">
      <c r="B42" s="1175"/>
      <c r="C42" s="1176"/>
      <c r="D42" s="85"/>
      <c r="E42" s="1179" t="s">
        <v>26</v>
      </c>
      <c r="F42" s="1179"/>
      <c r="G42" s="1179"/>
      <c r="H42" s="1180"/>
      <c r="I42" s="86">
        <v>559</v>
      </c>
      <c r="J42" s="87">
        <v>475</v>
      </c>
      <c r="K42" s="87">
        <v>421</v>
      </c>
      <c r="L42" s="87">
        <v>372</v>
      </c>
      <c r="M42" s="88">
        <v>329</v>
      </c>
    </row>
    <row r="43" spans="2:13" ht="27.75" customHeight="1" x14ac:dyDescent="0.15">
      <c r="B43" s="1175"/>
      <c r="C43" s="1176"/>
      <c r="D43" s="85"/>
      <c r="E43" s="1179" t="s">
        <v>27</v>
      </c>
      <c r="F43" s="1179"/>
      <c r="G43" s="1179"/>
      <c r="H43" s="1180"/>
      <c r="I43" s="86">
        <v>20892</v>
      </c>
      <c r="J43" s="87">
        <v>19956</v>
      </c>
      <c r="K43" s="87">
        <v>19467</v>
      </c>
      <c r="L43" s="87">
        <v>18738</v>
      </c>
      <c r="M43" s="88">
        <v>18259</v>
      </c>
    </row>
    <row r="44" spans="2:13" ht="27.75" customHeight="1" x14ac:dyDescent="0.15">
      <c r="B44" s="1175"/>
      <c r="C44" s="1176"/>
      <c r="D44" s="85"/>
      <c r="E44" s="1179" t="s">
        <v>28</v>
      </c>
      <c r="F44" s="1179"/>
      <c r="G44" s="1179"/>
      <c r="H44" s="1180"/>
      <c r="I44" s="86">
        <v>2654</v>
      </c>
      <c r="J44" s="87">
        <v>2651</v>
      </c>
      <c r="K44" s="87">
        <v>2480</v>
      </c>
      <c r="L44" s="87">
        <v>2361</v>
      </c>
      <c r="M44" s="88">
        <v>2173</v>
      </c>
    </row>
    <row r="45" spans="2:13" ht="27.75" customHeight="1" x14ac:dyDescent="0.15">
      <c r="B45" s="1175"/>
      <c r="C45" s="1176"/>
      <c r="D45" s="85"/>
      <c r="E45" s="1179" t="s">
        <v>29</v>
      </c>
      <c r="F45" s="1179"/>
      <c r="G45" s="1179"/>
      <c r="H45" s="1180"/>
      <c r="I45" s="86">
        <v>8301</v>
      </c>
      <c r="J45" s="87">
        <v>8013</v>
      </c>
      <c r="K45" s="87">
        <v>7605</v>
      </c>
      <c r="L45" s="87">
        <v>7089</v>
      </c>
      <c r="M45" s="88">
        <v>6676</v>
      </c>
    </row>
    <row r="46" spans="2:13" ht="27.75" customHeight="1" x14ac:dyDescent="0.15">
      <c r="B46" s="1175"/>
      <c r="C46" s="1176"/>
      <c r="D46" s="85"/>
      <c r="E46" s="1179" t="s">
        <v>30</v>
      </c>
      <c r="F46" s="1179"/>
      <c r="G46" s="1179"/>
      <c r="H46" s="1180"/>
      <c r="I46" s="86">
        <v>24</v>
      </c>
      <c r="J46" s="87">
        <v>22</v>
      </c>
      <c r="K46" s="87">
        <v>17</v>
      </c>
      <c r="L46" s="87">
        <v>20</v>
      </c>
      <c r="M46" s="88">
        <v>8</v>
      </c>
    </row>
    <row r="47" spans="2:13" ht="27.75" customHeight="1" x14ac:dyDescent="0.15">
      <c r="B47" s="1175"/>
      <c r="C47" s="1176"/>
      <c r="D47" s="85"/>
      <c r="E47" s="1179" t="s">
        <v>31</v>
      </c>
      <c r="F47" s="1179"/>
      <c r="G47" s="1179"/>
      <c r="H47" s="1180"/>
      <c r="I47" s="86" t="s">
        <v>482</v>
      </c>
      <c r="J47" s="87" t="s">
        <v>482</v>
      </c>
      <c r="K47" s="87" t="s">
        <v>482</v>
      </c>
      <c r="L47" s="87" t="s">
        <v>482</v>
      </c>
      <c r="M47" s="88" t="s">
        <v>482</v>
      </c>
    </row>
    <row r="48" spans="2:13" ht="27.75" customHeight="1" x14ac:dyDescent="0.15">
      <c r="B48" s="1177"/>
      <c r="C48" s="1178"/>
      <c r="D48" s="85"/>
      <c r="E48" s="1179" t="s">
        <v>32</v>
      </c>
      <c r="F48" s="1179"/>
      <c r="G48" s="1179"/>
      <c r="H48" s="1180"/>
      <c r="I48" s="86" t="s">
        <v>482</v>
      </c>
      <c r="J48" s="87" t="s">
        <v>482</v>
      </c>
      <c r="K48" s="87" t="s">
        <v>482</v>
      </c>
      <c r="L48" s="87" t="s">
        <v>482</v>
      </c>
      <c r="M48" s="88" t="s">
        <v>482</v>
      </c>
    </row>
    <row r="49" spans="2:13" ht="27.75" customHeight="1" x14ac:dyDescent="0.15">
      <c r="B49" s="1173" t="s">
        <v>33</v>
      </c>
      <c r="C49" s="1174"/>
      <c r="D49" s="89"/>
      <c r="E49" s="1179" t="s">
        <v>34</v>
      </c>
      <c r="F49" s="1179"/>
      <c r="G49" s="1179"/>
      <c r="H49" s="1180"/>
      <c r="I49" s="86">
        <v>2664</v>
      </c>
      <c r="J49" s="87">
        <v>3772</v>
      </c>
      <c r="K49" s="87">
        <v>4704</v>
      </c>
      <c r="L49" s="87">
        <v>5283</v>
      </c>
      <c r="M49" s="88">
        <v>6088</v>
      </c>
    </row>
    <row r="50" spans="2:13" ht="27.75" customHeight="1" x14ac:dyDescent="0.15">
      <c r="B50" s="1175"/>
      <c r="C50" s="1176"/>
      <c r="D50" s="85"/>
      <c r="E50" s="1179" t="s">
        <v>35</v>
      </c>
      <c r="F50" s="1179"/>
      <c r="G50" s="1179"/>
      <c r="H50" s="1180"/>
      <c r="I50" s="86">
        <v>4526</v>
      </c>
      <c r="J50" s="87">
        <v>5238</v>
      </c>
      <c r="K50" s="87">
        <v>5427</v>
      </c>
      <c r="L50" s="87">
        <v>5213</v>
      </c>
      <c r="M50" s="88">
        <v>4775</v>
      </c>
    </row>
    <row r="51" spans="2:13" ht="27.75" customHeight="1" x14ac:dyDescent="0.15">
      <c r="B51" s="1177"/>
      <c r="C51" s="1178"/>
      <c r="D51" s="85"/>
      <c r="E51" s="1179" t="s">
        <v>36</v>
      </c>
      <c r="F51" s="1179"/>
      <c r="G51" s="1179"/>
      <c r="H51" s="1180"/>
      <c r="I51" s="86">
        <v>51002</v>
      </c>
      <c r="J51" s="87">
        <v>54785</v>
      </c>
      <c r="K51" s="87">
        <v>56485</v>
      </c>
      <c r="L51" s="87">
        <v>58380</v>
      </c>
      <c r="M51" s="88">
        <v>58258</v>
      </c>
    </row>
    <row r="52" spans="2:13" ht="27.75" customHeight="1" thickBot="1" x14ac:dyDescent="0.2">
      <c r="B52" s="1181" t="s">
        <v>37</v>
      </c>
      <c r="C52" s="1182"/>
      <c r="D52" s="90"/>
      <c r="E52" s="1183" t="s">
        <v>38</v>
      </c>
      <c r="F52" s="1183"/>
      <c r="G52" s="1183"/>
      <c r="H52" s="1184"/>
      <c r="I52" s="91">
        <v>31150</v>
      </c>
      <c r="J52" s="92">
        <v>28441</v>
      </c>
      <c r="K52" s="92">
        <v>26302</v>
      </c>
      <c r="L52" s="92">
        <v>25055</v>
      </c>
      <c r="M52" s="93">
        <v>23484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54852</v>
      </c>
      <c r="E3" s="116"/>
      <c r="F3" s="117">
        <v>50671</v>
      </c>
      <c r="G3" s="118"/>
      <c r="H3" s="119"/>
    </row>
    <row r="4" spans="1:8" x14ac:dyDescent="0.15">
      <c r="A4" s="120"/>
      <c r="B4" s="121"/>
      <c r="C4" s="122"/>
      <c r="D4" s="123">
        <v>35570</v>
      </c>
      <c r="E4" s="124"/>
      <c r="F4" s="125">
        <v>30499</v>
      </c>
      <c r="G4" s="126"/>
      <c r="H4" s="127"/>
    </row>
    <row r="5" spans="1:8" x14ac:dyDescent="0.15">
      <c r="A5" s="108" t="s">
        <v>516</v>
      </c>
      <c r="B5" s="113"/>
      <c r="C5" s="114"/>
      <c r="D5" s="115">
        <v>52698</v>
      </c>
      <c r="E5" s="116"/>
      <c r="F5" s="117">
        <v>57996</v>
      </c>
      <c r="G5" s="118"/>
      <c r="H5" s="119"/>
    </row>
    <row r="6" spans="1:8" x14ac:dyDescent="0.15">
      <c r="A6" s="120"/>
      <c r="B6" s="121"/>
      <c r="C6" s="122"/>
      <c r="D6" s="123">
        <v>39479</v>
      </c>
      <c r="E6" s="124"/>
      <c r="F6" s="125">
        <v>32288</v>
      </c>
      <c r="G6" s="126"/>
      <c r="H6" s="127"/>
    </row>
    <row r="7" spans="1:8" x14ac:dyDescent="0.15">
      <c r="A7" s="108" t="s">
        <v>517</v>
      </c>
      <c r="B7" s="113"/>
      <c r="C7" s="114"/>
      <c r="D7" s="115">
        <v>42822</v>
      </c>
      <c r="E7" s="116"/>
      <c r="F7" s="117">
        <v>64620</v>
      </c>
      <c r="G7" s="118"/>
      <c r="H7" s="119"/>
    </row>
    <row r="8" spans="1:8" x14ac:dyDescent="0.15">
      <c r="A8" s="120"/>
      <c r="B8" s="121"/>
      <c r="C8" s="122"/>
      <c r="D8" s="123">
        <v>29631</v>
      </c>
      <c r="E8" s="124"/>
      <c r="F8" s="125">
        <v>37260</v>
      </c>
      <c r="G8" s="126"/>
      <c r="H8" s="127"/>
    </row>
    <row r="9" spans="1:8" x14ac:dyDescent="0.15">
      <c r="A9" s="108" t="s">
        <v>518</v>
      </c>
      <c r="B9" s="113"/>
      <c r="C9" s="114"/>
      <c r="D9" s="115">
        <v>55061</v>
      </c>
      <c r="E9" s="116"/>
      <c r="F9" s="117">
        <v>64287</v>
      </c>
      <c r="G9" s="118"/>
      <c r="H9" s="119"/>
    </row>
    <row r="10" spans="1:8" x14ac:dyDescent="0.15">
      <c r="A10" s="120"/>
      <c r="B10" s="121"/>
      <c r="C10" s="122"/>
      <c r="D10" s="123">
        <v>37573</v>
      </c>
      <c r="E10" s="124"/>
      <c r="F10" s="125">
        <v>41052</v>
      </c>
      <c r="G10" s="126"/>
      <c r="H10" s="127"/>
    </row>
    <row r="11" spans="1:8" x14ac:dyDescent="0.15">
      <c r="A11" s="108" t="s">
        <v>519</v>
      </c>
      <c r="B11" s="113"/>
      <c r="C11" s="114"/>
      <c r="D11" s="115">
        <v>36293</v>
      </c>
      <c r="E11" s="116"/>
      <c r="F11" s="117">
        <v>46440</v>
      </c>
      <c r="G11" s="118"/>
      <c r="H11" s="119"/>
    </row>
    <row r="12" spans="1:8" x14ac:dyDescent="0.15">
      <c r="A12" s="120"/>
      <c r="B12" s="121"/>
      <c r="C12" s="128"/>
      <c r="D12" s="123">
        <v>21911</v>
      </c>
      <c r="E12" s="124"/>
      <c r="F12" s="125">
        <v>27658</v>
      </c>
      <c r="G12" s="126"/>
      <c r="H12" s="127"/>
    </row>
    <row r="13" spans="1:8" x14ac:dyDescent="0.15">
      <c r="A13" s="108"/>
      <c r="B13" s="113"/>
      <c r="C13" s="129"/>
      <c r="D13" s="130">
        <v>48345</v>
      </c>
      <c r="E13" s="131"/>
      <c r="F13" s="132">
        <v>56803</v>
      </c>
      <c r="G13" s="133"/>
      <c r="H13" s="119"/>
    </row>
    <row r="14" spans="1:8" x14ac:dyDescent="0.15">
      <c r="A14" s="120"/>
      <c r="B14" s="121"/>
      <c r="C14" s="122"/>
      <c r="D14" s="123">
        <v>32833</v>
      </c>
      <c r="E14" s="124"/>
      <c r="F14" s="125">
        <v>33751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4.43</v>
      </c>
      <c r="C19" s="134">
        <f>ROUND(VALUE(SUBSTITUTE(実質収支比率等に係る経年分析!G$48,"▲","-")),2)</f>
        <v>3.64</v>
      </c>
      <c r="D19" s="134">
        <f>ROUND(VALUE(SUBSTITUTE(実質収支比率等に係る経年分析!H$48,"▲","-")),2)</f>
        <v>4.7699999999999996</v>
      </c>
      <c r="E19" s="134">
        <f>ROUND(VALUE(SUBSTITUTE(実質収支比率等に係る経年分析!I$48,"▲","-")),2)</f>
        <v>6.84</v>
      </c>
      <c r="F19" s="134">
        <f>ROUND(VALUE(SUBSTITUTE(実質収支比率等に係る経年分析!J$48,"▲","-")),2)</f>
        <v>4.6500000000000004</v>
      </c>
    </row>
    <row r="20" spans="1:11" x14ac:dyDescent="0.15">
      <c r="A20" s="134" t="s">
        <v>43</v>
      </c>
      <c r="B20" s="134">
        <f>ROUND(VALUE(SUBSTITUTE(実質収支比率等に係る経年分析!F$47,"▲","-")),2)</f>
        <v>5.5</v>
      </c>
      <c r="C20" s="134">
        <f>ROUND(VALUE(SUBSTITUTE(実質収支比率等に係る経年分析!G$47,"▲","-")),2)</f>
        <v>6.63</v>
      </c>
      <c r="D20" s="134">
        <f>ROUND(VALUE(SUBSTITUTE(実質収支比率等に係る経年分析!H$47,"▲","-")),2)</f>
        <v>9.1999999999999993</v>
      </c>
      <c r="E20" s="134">
        <f>ROUND(VALUE(SUBSTITUTE(実質収支比率等に係る経年分析!I$47,"▲","-")),2)</f>
        <v>11.01</v>
      </c>
      <c r="F20" s="134">
        <f>ROUND(VALUE(SUBSTITUTE(実質収支比率等に係る経年分析!J$47,"▲","-")),2)</f>
        <v>11.46</v>
      </c>
    </row>
    <row r="21" spans="1:11" x14ac:dyDescent="0.15">
      <c r="A21" s="134" t="s">
        <v>44</v>
      </c>
      <c r="B21" s="134">
        <f>IF(ISNUMBER(VALUE(SUBSTITUTE(実質収支比率等に係る経年分析!F$49,"▲","-"))),ROUND(VALUE(SUBSTITUTE(実質収支比率等に係る経年分析!F$49,"▲","-")),2),NA())</f>
        <v>-0.77</v>
      </c>
      <c r="C21" s="134">
        <f>IF(ISNUMBER(VALUE(SUBSTITUTE(実質収支比率等に係る経年分析!G$49,"▲","-"))),ROUND(VALUE(SUBSTITUTE(実質収支比率等に係る経年分析!G$49,"▲","-")),2),NA())</f>
        <v>0.47</v>
      </c>
      <c r="D21" s="134">
        <f>IF(ISNUMBER(VALUE(SUBSTITUTE(実質収支比率等に係る経年分析!H$49,"▲","-"))),ROUND(VALUE(SUBSTITUTE(実質収支比率等に係る経年分析!H$49,"▲","-")),2),NA())</f>
        <v>3.96</v>
      </c>
      <c r="E21" s="134">
        <f>IF(ISNUMBER(VALUE(SUBSTITUTE(実質収支比率等に係る経年分析!I$49,"▲","-"))),ROUND(VALUE(SUBSTITUTE(実質収支比率等に係る経年分析!I$49,"▲","-")),2),NA())</f>
        <v>4</v>
      </c>
      <c r="F21" s="134">
        <f>IF(ISNUMBER(VALUE(SUBSTITUTE(実質収支比率等に係る経年分析!J$49,"▲","-"))),ROUND(VALUE(SUBSTITUTE(実質収支比率等に係る経年分析!J$49,"▲","-")),2),NA())</f>
        <v>-1.38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古河市古河駅東部土地区画整理事業特別会計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古河市古河福祉の森診療所特別会計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古河市農業集落排水事業特別会計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古河市国民健康保険特別会計（事業勘定）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x14ac:dyDescent="0.15">
      <c r="A33" s="135" t="str">
        <f>IF(連結実質赤字比率に係る赤字・黒字の構成分析!C$37="",NA(),連結実質赤字比率に係る赤字・黒字の構成分析!C$37)</f>
        <v>古河市公共下水道事業特別会計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0.34</v>
      </c>
    </row>
    <row r="34" spans="1:16" x14ac:dyDescent="0.15">
      <c r="A34" s="135" t="str">
        <f>IF(連結実質赤字比率に係る赤字・黒字の構成分析!C$36="",NA(),連結実質赤字比率に係る赤字・黒字の構成分析!C$36)</f>
        <v>古河市介護保険特別会計（保険事業勘定）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4.3600000000000003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4.71</v>
      </c>
    </row>
    <row r="36" spans="1:16" x14ac:dyDescent="0.15">
      <c r="A36" s="135" t="str">
        <f>IF(連結実質赤字比率に係る赤字・黒字の構成分析!C$34="",NA(),連結実質赤字比率に係る赤字・黒字の構成分析!C$34)</f>
        <v>古河市水道事業会計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4841</v>
      </c>
      <c r="E42" s="136"/>
      <c r="F42" s="136"/>
      <c r="G42" s="136">
        <f>'実質公債費比率（分子）の構造'!L$52</f>
        <v>5105</v>
      </c>
      <c r="H42" s="136"/>
      <c r="I42" s="136"/>
      <c r="J42" s="136">
        <f>'実質公債費比率（分子）の構造'!M$52</f>
        <v>5569</v>
      </c>
      <c r="K42" s="136"/>
      <c r="L42" s="136"/>
      <c r="M42" s="136">
        <f>'実質公債費比率（分子）の構造'!N$52</f>
        <v>5882</v>
      </c>
      <c r="N42" s="136"/>
      <c r="O42" s="136"/>
      <c r="P42" s="136">
        <f>'実質公債費比率（分子）の構造'!O$52</f>
        <v>5988</v>
      </c>
    </row>
    <row r="43" spans="1:16" x14ac:dyDescent="0.15">
      <c r="A43" s="136" t="s">
        <v>52</v>
      </c>
      <c r="B43" s="136">
        <f>'実質公債費比率（分子）の構造'!K$51</f>
        <v>3</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172</v>
      </c>
      <c r="C44" s="136"/>
      <c r="D44" s="136"/>
      <c r="E44" s="136">
        <f>'実質公債費比率（分子）の構造'!L$50</f>
        <v>91</v>
      </c>
      <c r="F44" s="136"/>
      <c r="G44" s="136"/>
      <c r="H44" s="136">
        <f>'実質公債費比率（分子）の構造'!M$50</f>
        <v>58</v>
      </c>
      <c r="I44" s="136"/>
      <c r="J44" s="136"/>
      <c r="K44" s="136">
        <f>'実質公債費比率（分子）の構造'!N$50</f>
        <v>53</v>
      </c>
      <c r="L44" s="136"/>
      <c r="M44" s="136"/>
      <c r="N44" s="136">
        <f>'実質公債費比率（分子）の構造'!O$50</f>
        <v>47</v>
      </c>
      <c r="O44" s="136"/>
      <c r="P44" s="136"/>
    </row>
    <row r="45" spans="1:16" x14ac:dyDescent="0.15">
      <c r="A45" s="136" t="s">
        <v>54</v>
      </c>
      <c r="B45" s="136">
        <f>'実質公債費比率（分子）の構造'!K$49</f>
        <v>452</v>
      </c>
      <c r="C45" s="136"/>
      <c r="D45" s="136"/>
      <c r="E45" s="136">
        <f>'実質公債費比率（分子）の構造'!L$49</f>
        <v>442</v>
      </c>
      <c r="F45" s="136"/>
      <c r="G45" s="136"/>
      <c r="H45" s="136">
        <f>'実質公債費比率（分子）の構造'!M$49</f>
        <v>418</v>
      </c>
      <c r="I45" s="136"/>
      <c r="J45" s="136"/>
      <c r="K45" s="136">
        <f>'実質公債費比率（分子）の構造'!N$49</f>
        <v>395</v>
      </c>
      <c r="L45" s="136"/>
      <c r="M45" s="136"/>
      <c r="N45" s="136">
        <f>'実質公債費比率（分子）の構造'!O$49</f>
        <v>388</v>
      </c>
      <c r="O45" s="136"/>
      <c r="P45" s="136"/>
    </row>
    <row r="46" spans="1:16" x14ac:dyDescent="0.15">
      <c r="A46" s="136" t="s">
        <v>55</v>
      </c>
      <c r="B46" s="136">
        <f>'実質公債費比率（分子）の構造'!K$48</f>
        <v>1929</v>
      </c>
      <c r="C46" s="136"/>
      <c r="D46" s="136"/>
      <c r="E46" s="136">
        <f>'実質公債費比率（分子）の構造'!L$48</f>
        <v>1782</v>
      </c>
      <c r="F46" s="136"/>
      <c r="G46" s="136"/>
      <c r="H46" s="136">
        <f>'実質公債費比率（分子）の構造'!M$48</f>
        <v>1859</v>
      </c>
      <c r="I46" s="136"/>
      <c r="J46" s="136"/>
      <c r="K46" s="136">
        <f>'実質公債費比率（分子）の構造'!N$48</f>
        <v>1699</v>
      </c>
      <c r="L46" s="136"/>
      <c r="M46" s="136"/>
      <c r="N46" s="136">
        <f>'実質公債費比率（分子）の構造'!O$48</f>
        <v>1603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4902</v>
      </c>
      <c r="C49" s="136"/>
      <c r="D49" s="136"/>
      <c r="E49" s="136">
        <f>'実質公債費比率（分子）の構造'!L$45</f>
        <v>4987</v>
      </c>
      <c r="F49" s="136"/>
      <c r="G49" s="136"/>
      <c r="H49" s="136">
        <f>'実質公債費比率（分子）の構造'!M$45</f>
        <v>5526</v>
      </c>
      <c r="I49" s="136"/>
      <c r="J49" s="136"/>
      <c r="K49" s="136">
        <f>'実質公債費比率（分子）の構造'!N$45</f>
        <v>5841</v>
      </c>
      <c r="L49" s="136"/>
      <c r="M49" s="136"/>
      <c r="N49" s="136">
        <f>'実質公債費比率（分子）の構造'!O$45</f>
        <v>5857</v>
      </c>
      <c r="O49" s="136"/>
      <c r="P49" s="136"/>
    </row>
    <row r="50" spans="1:16" x14ac:dyDescent="0.15">
      <c r="A50" s="136" t="s">
        <v>59</v>
      </c>
      <c r="B50" s="136" t="e">
        <f>NA()</f>
        <v>#N/A</v>
      </c>
      <c r="C50" s="136">
        <f>IF(ISNUMBER('実質公債費比率（分子）の構造'!K$53),'実質公債費比率（分子）の構造'!K$53,NA())</f>
        <v>2617</v>
      </c>
      <c r="D50" s="136" t="e">
        <f>NA()</f>
        <v>#N/A</v>
      </c>
      <c r="E50" s="136" t="e">
        <f>NA()</f>
        <v>#N/A</v>
      </c>
      <c r="F50" s="136">
        <f>IF(ISNUMBER('実質公債費比率（分子）の構造'!L$53),'実質公債費比率（分子）の構造'!L$53,NA())</f>
        <v>2198</v>
      </c>
      <c r="G50" s="136" t="e">
        <f>NA()</f>
        <v>#N/A</v>
      </c>
      <c r="H50" s="136" t="e">
        <f>NA()</f>
        <v>#N/A</v>
      </c>
      <c r="I50" s="136">
        <f>IF(ISNUMBER('実質公債費比率（分子）の構造'!M$53),'実質公債費比率（分子）の構造'!M$53,NA())</f>
        <v>2293</v>
      </c>
      <c r="J50" s="136" t="e">
        <f>NA()</f>
        <v>#N/A</v>
      </c>
      <c r="K50" s="136" t="e">
        <f>NA()</f>
        <v>#N/A</v>
      </c>
      <c r="L50" s="136">
        <f>IF(ISNUMBER('実質公債費比率（分子）の構造'!N$53),'実質公債費比率（分子）の構造'!N$53,NA())</f>
        <v>2106</v>
      </c>
      <c r="M50" s="136" t="e">
        <f>NA()</f>
        <v>#N/A</v>
      </c>
      <c r="N50" s="136" t="e">
        <f>NA()</f>
        <v>#N/A</v>
      </c>
      <c r="O50" s="136">
        <f>IF(ISNUMBER('実質公債費比率（分子）の構造'!O$53),'実質公債費比率（分子）の構造'!O$53,NA())</f>
        <v>1907</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51002</v>
      </c>
      <c r="E56" s="135"/>
      <c r="F56" s="135"/>
      <c r="G56" s="135">
        <f>'将来負担比率（分子）の構造'!J$51</f>
        <v>54785</v>
      </c>
      <c r="H56" s="135"/>
      <c r="I56" s="135"/>
      <c r="J56" s="135">
        <f>'将来負担比率（分子）の構造'!K$51</f>
        <v>56485</v>
      </c>
      <c r="K56" s="135"/>
      <c r="L56" s="135"/>
      <c r="M56" s="135">
        <f>'将来負担比率（分子）の構造'!L$51</f>
        <v>58380</v>
      </c>
      <c r="N56" s="135"/>
      <c r="O56" s="135"/>
      <c r="P56" s="135">
        <f>'将来負担比率（分子）の構造'!M$51</f>
        <v>58258</v>
      </c>
    </row>
    <row r="57" spans="1:16" x14ac:dyDescent="0.15">
      <c r="A57" s="135" t="s">
        <v>35</v>
      </c>
      <c r="B57" s="135"/>
      <c r="C57" s="135"/>
      <c r="D57" s="135">
        <f>'将来負担比率（分子）の構造'!I$50</f>
        <v>4526</v>
      </c>
      <c r="E57" s="135"/>
      <c r="F57" s="135"/>
      <c r="G57" s="135">
        <f>'将来負担比率（分子）の構造'!J$50</f>
        <v>5238</v>
      </c>
      <c r="H57" s="135"/>
      <c r="I57" s="135"/>
      <c r="J57" s="135">
        <f>'将来負担比率（分子）の構造'!K$50</f>
        <v>5427</v>
      </c>
      <c r="K57" s="135"/>
      <c r="L57" s="135"/>
      <c r="M57" s="135">
        <f>'将来負担比率（分子）の構造'!L$50</f>
        <v>5213</v>
      </c>
      <c r="N57" s="135"/>
      <c r="O57" s="135"/>
      <c r="P57" s="135">
        <f>'将来負担比率（分子）の構造'!M$50</f>
        <v>4775</v>
      </c>
    </row>
    <row r="58" spans="1:16" x14ac:dyDescent="0.15">
      <c r="A58" s="135" t="s">
        <v>34</v>
      </c>
      <c r="B58" s="135"/>
      <c r="C58" s="135"/>
      <c r="D58" s="135">
        <f>'将来負担比率（分子）の構造'!I$49</f>
        <v>2664</v>
      </c>
      <c r="E58" s="135"/>
      <c r="F58" s="135"/>
      <c r="G58" s="135">
        <f>'将来負担比率（分子）の構造'!J$49</f>
        <v>3772</v>
      </c>
      <c r="H58" s="135"/>
      <c r="I58" s="135"/>
      <c r="J58" s="135">
        <f>'将来負担比率（分子）の構造'!K$49</f>
        <v>4704</v>
      </c>
      <c r="K58" s="135"/>
      <c r="L58" s="135"/>
      <c r="M58" s="135">
        <f>'将来負担比率（分子）の構造'!L$49</f>
        <v>5283</v>
      </c>
      <c r="N58" s="135"/>
      <c r="O58" s="135"/>
      <c r="P58" s="135">
        <f>'将来負担比率（分子）の構造'!M$49</f>
        <v>6088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24</v>
      </c>
      <c r="C61" s="135"/>
      <c r="D61" s="135"/>
      <c r="E61" s="135">
        <f>'将来負担比率（分子）の構造'!J$46</f>
        <v>22</v>
      </c>
      <c r="F61" s="135"/>
      <c r="G61" s="135"/>
      <c r="H61" s="135">
        <f>'将来負担比率（分子）の構造'!K$46</f>
        <v>17</v>
      </c>
      <c r="I61" s="135"/>
      <c r="J61" s="135"/>
      <c r="K61" s="135">
        <f>'将来負担比率（分子）の構造'!L$46</f>
        <v>20</v>
      </c>
      <c r="L61" s="135"/>
      <c r="M61" s="135"/>
      <c r="N61" s="135">
        <f>'将来負担比率（分子）の構造'!M$46</f>
        <v>8</v>
      </c>
      <c r="O61" s="135"/>
      <c r="P61" s="135"/>
    </row>
    <row r="62" spans="1:16" x14ac:dyDescent="0.15">
      <c r="A62" s="135" t="s">
        <v>29</v>
      </c>
      <c r="B62" s="135">
        <f>'将来負担比率（分子）の構造'!I$45</f>
        <v>8301</v>
      </c>
      <c r="C62" s="135"/>
      <c r="D62" s="135"/>
      <c r="E62" s="135">
        <f>'将来負担比率（分子）の構造'!J$45</f>
        <v>8013</v>
      </c>
      <c r="F62" s="135"/>
      <c r="G62" s="135"/>
      <c r="H62" s="135">
        <f>'将来負担比率（分子）の構造'!K$45</f>
        <v>7605</v>
      </c>
      <c r="I62" s="135"/>
      <c r="J62" s="135"/>
      <c r="K62" s="135">
        <f>'将来負担比率（分子）の構造'!L$45</f>
        <v>7089</v>
      </c>
      <c r="L62" s="135"/>
      <c r="M62" s="135"/>
      <c r="N62" s="135">
        <f>'将来負担比率（分子）の構造'!M$45</f>
        <v>6676</v>
      </c>
      <c r="O62" s="135"/>
      <c r="P62" s="135"/>
    </row>
    <row r="63" spans="1:16" x14ac:dyDescent="0.15">
      <c r="A63" s="135" t="s">
        <v>28</v>
      </c>
      <c r="B63" s="135">
        <f>'将来負担比率（分子）の構造'!I$44</f>
        <v>2654</v>
      </c>
      <c r="C63" s="135"/>
      <c r="D63" s="135"/>
      <c r="E63" s="135">
        <f>'将来負担比率（分子）の構造'!J$44</f>
        <v>2651</v>
      </c>
      <c r="F63" s="135"/>
      <c r="G63" s="135"/>
      <c r="H63" s="135">
        <f>'将来負担比率（分子）の構造'!K$44</f>
        <v>2480</v>
      </c>
      <c r="I63" s="135"/>
      <c r="J63" s="135"/>
      <c r="K63" s="135">
        <f>'将来負担比率（分子）の構造'!L$44</f>
        <v>2361</v>
      </c>
      <c r="L63" s="135"/>
      <c r="M63" s="135"/>
      <c r="N63" s="135">
        <f>'将来負担比率（分子）の構造'!M$44</f>
        <v>2173</v>
      </c>
      <c r="O63" s="135"/>
      <c r="P63" s="135"/>
    </row>
    <row r="64" spans="1:16" x14ac:dyDescent="0.15">
      <c r="A64" s="135" t="s">
        <v>27</v>
      </c>
      <c r="B64" s="135">
        <f>'将来負担比率（分子）の構造'!I$43</f>
        <v>20892</v>
      </c>
      <c r="C64" s="135"/>
      <c r="D64" s="135"/>
      <c r="E64" s="135">
        <f>'将来負担比率（分子）の構造'!J$43</f>
        <v>19956</v>
      </c>
      <c r="F64" s="135"/>
      <c r="G64" s="135"/>
      <c r="H64" s="135">
        <f>'将来負担比率（分子）の構造'!K$43</f>
        <v>19467</v>
      </c>
      <c r="I64" s="135"/>
      <c r="J64" s="135"/>
      <c r="K64" s="135">
        <f>'将来負担比率（分子）の構造'!L$43</f>
        <v>18738</v>
      </c>
      <c r="L64" s="135"/>
      <c r="M64" s="135"/>
      <c r="N64" s="135">
        <f>'将来負担比率（分子）の構造'!M$43</f>
        <v>18259</v>
      </c>
      <c r="O64" s="135"/>
      <c r="P64" s="135"/>
    </row>
    <row r="65" spans="1:16" x14ac:dyDescent="0.15">
      <c r="A65" s="135" t="s">
        <v>26</v>
      </c>
      <c r="B65" s="135">
        <f>'将来負担比率（分子）の構造'!I$42</f>
        <v>559</v>
      </c>
      <c r="C65" s="135"/>
      <c r="D65" s="135"/>
      <c r="E65" s="135">
        <f>'将来負担比率（分子）の構造'!J$42</f>
        <v>475</v>
      </c>
      <c r="F65" s="135"/>
      <c r="G65" s="135"/>
      <c r="H65" s="135">
        <f>'将来負担比率（分子）の構造'!K$42</f>
        <v>421</v>
      </c>
      <c r="I65" s="135"/>
      <c r="J65" s="135"/>
      <c r="K65" s="135">
        <f>'将来負担比率（分子）の構造'!L$42</f>
        <v>372</v>
      </c>
      <c r="L65" s="135"/>
      <c r="M65" s="135"/>
      <c r="N65" s="135">
        <f>'将来負担比率（分子）の構造'!M$42</f>
        <v>329</v>
      </c>
      <c r="O65" s="135"/>
      <c r="P65" s="135"/>
    </row>
    <row r="66" spans="1:16" x14ac:dyDescent="0.15">
      <c r="A66" s="135" t="s">
        <v>25</v>
      </c>
      <c r="B66" s="135">
        <f>'将来負担比率（分子）の構造'!I$41</f>
        <v>56913</v>
      </c>
      <c r="C66" s="135"/>
      <c r="D66" s="135"/>
      <c r="E66" s="135">
        <f>'将来負担比率（分子）の構造'!J$41</f>
        <v>61119</v>
      </c>
      <c r="F66" s="135"/>
      <c r="G66" s="135"/>
      <c r="H66" s="135">
        <f>'将来負担比率（分子）の構造'!K$41</f>
        <v>62928</v>
      </c>
      <c r="I66" s="135"/>
      <c r="J66" s="135"/>
      <c r="K66" s="135">
        <f>'将来負担比率（分子）の構造'!L$41</f>
        <v>65350</v>
      </c>
      <c r="L66" s="135"/>
      <c r="M66" s="135"/>
      <c r="N66" s="135">
        <f>'将来負担比率（分子）の構造'!M$41</f>
        <v>65160</v>
      </c>
      <c r="O66" s="135"/>
      <c r="P66" s="135"/>
    </row>
    <row r="67" spans="1:16" x14ac:dyDescent="0.15">
      <c r="A67" s="135" t="s">
        <v>63</v>
      </c>
      <c r="B67" s="135" t="e">
        <f>NA()</f>
        <v>#N/A</v>
      </c>
      <c r="C67" s="135">
        <f>IF(ISNUMBER('将来負担比率（分子）の構造'!I$52), IF('将来負担比率（分子）の構造'!I$52 &lt; 0, 0, '将来負担比率（分子）の構造'!I$52), NA())</f>
        <v>31150</v>
      </c>
      <c r="D67" s="135" t="e">
        <f>NA()</f>
        <v>#N/A</v>
      </c>
      <c r="E67" s="135" t="e">
        <f>NA()</f>
        <v>#N/A</v>
      </c>
      <c r="F67" s="135">
        <f>IF(ISNUMBER('将来負担比率（分子）の構造'!J$52), IF('将来負担比率（分子）の構造'!J$52 &lt; 0, 0, '将来負担比率（分子）の構造'!J$52), NA())</f>
        <v>28441</v>
      </c>
      <c r="G67" s="135" t="e">
        <f>NA()</f>
        <v>#N/A</v>
      </c>
      <c r="H67" s="135" t="e">
        <f>NA()</f>
        <v>#N/A</v>
      </c>
      <c r="I67" s="135">
        <f>IF(ISNUMBER('将来負担比率（分子）の構造'!K$52), IF('将来負担比率（分子）の構造'!K$52 &lt; 0, 0, '将来負担比率（分子）の構造'!K$52), NA())</f>
        <v>26302</v>
      </c>
      <c r="J67" s="135" t="e">
        <f>NA()</f>
        <v>#N/A</v>
      </c>
      <c r="K67" s="135" t="e">
        <f>NA()</f>
        <v>#N/A</v>
      </c>
      <c r="L67" s="135">
        <f>IF(ISNUMBER('将来負担比率（分子）の構造'!L$52), IF('将来負担比率（分子）の構造'!L$52 &lt; 0, 0, '将来負担比率（分子）の構造'!L$52), NA())</f>
        <v>25055</v>
      </c>
      <c r="M67" s="135" t="e">
        <f>NA()</f>
        <v>#N/A</v>
      </c>
      <c r="N67" s="135" t="e">
        <f>NA()</f>
        <v>#N/A</v>
      </c>
      <c r="O67" s="135">
        <f>IF(ISNUMBER('将来負担比率（分子）の構造'!M$52), IF('将来負担比率（分子）の構造'!M$52 &lt; 0, 0, '将来負担比率（分子）の構造'!M$52), NA())</f>
        <v>23484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19212146</v>
      </c>
      <c r="S5" s="639"/>
      <c r="T5" s="639"/>
      <c r="U5" s="639"/>
      <c r="V5" s="639"/>
      <c r="W5" s="639"/>
      <c r="X5" s="639"/>
      <c r="Y5" s="686"/>
      <c r="Z5" s="699">
        <v>37.4</v>
      </c>
      <c r="AA5" s="699"/>
      <c r="AB5" s="699"/>
      <c r="AC5" s="699"/>
      <c r="AD5" s="700">
        <v>18163248</v>
      </c>
      <c r="AE5" s="700"/>
      <c r="AF5" s="700"/>
      <c r="AG5" s="700"/>
      <c r="AH5" s="700"/>
      <c r="AI5" s="700"/>
      <c r="AJ5" s="700"/>
      <c r="AK5" s="700"/>
      <c r="AL5" s="687">
        <v>64</v>
      </c>
      <c r="AM5" s="656"/>
      <c r="AN5" s="656"/>
      <c r="AO5" s="688"/>
      <c r="AP5" s="675" t="s">
        <v>207</v>
      </c>
      <c r="AQ5" s="676"/>
      <c r="AR5" s="676"/>
      <c r="AS5" s="676"/>
      <c r="AT5" s="676"/>
      <c r="AU5" s="676"/>
      <c r="AV5" s="676"/>
      <c r="AW5" s="676"/>
      <c r="AX5" s="676"/>
      <c r="AY5" s="676"/>
      <c r="AZ5" s="676"/>
      <c r="BA5" s="676"/>
      <c r="BB5" s="676"/>
      <c r="BC5" s="676"/>
      <c r="BD5" s="676"/>
      <c r="BE5" s="676"/>
      <c r="BF5" s="677"/>
      <c r="BG5" s="588">
        <v>18163248</v>
      </c>
      <c r="BH5" s="589"/>
      <c r="BI5" s="589"/>
      <c r="BJ5" s="589"/>
      <c r="BK5" s="589"/>
      <c r="BL5" s="589"/>
      <c r="BM5" s="589"/>
      <c r="BN5" s="590"/>
      <c r="BO5" s="641">
        <v>94.5</v>
      </c>
      <c r="BP5" s="641"/>
      <c r="BQ5" s="641"/>
      <c r="BR5" s="641"/>
      <c r="BS5" s="642">
        <v>283234</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485858</v>
      </c>
      <c r="S6" s="589"/>
      <c r="T6" s="589"/>
      <c r="U6" s="589"/>
      <c r="V6" s="589"/>
      <c r="W6" s="589"/>
      <c r="X6" s="589"/>
      <c r="Y6" s="590"/>
      <c r="Z6" s="641">
        <v>0.9</v>
      </c>
      <c r="AA6" s="641"/>
      <c r="AB6" s="641"/>
      <c r="AC6" s="641"/>
      <c r="AD6" s="642">
        <v>485858</v>
      </c>
      <c r="AE6" s="642"/>
      <c r="AF6" s="642"/>
      <c r="AG6" s="642"/>
      <c r="AH6" s="642"/>
      <c r="AI6" s="642"/>
      <c r="AJ6" s="642"/>
      <c r="AK6" s="642"/>
      <c r="AL6" s="611">
        <v>1.7</v>
      </c>
      <c r="AM6" s="643"/>
      <c r="AN6" s="643"/>
      <c r="AO6" s="644"/>
      <c r="AP6" s="585" t="s">
        <v>212</v>
      </c>
      <c r="AQ6" s="586"/>
      <c r="AR6" s="586"/>
      <c r="AS6" s="586"/>
      <c r="AT6" s="586"/>
      <c r="AU6" s="586"/>
      <c r="AV6" s="586"/>
      <c r="AW6" s="586"/>
      <c r="AX6" s="586"/>
      <c r="AY6" s="586"/>
      <c r="AZ6" s="586"/>
      <c r="BA6" s="586"/>
      <c r="BB6" s="586"/>
      <c r="BC6" s="586"/>
      <c r="BD6" s="586"/>
      <c r="BE6" s="586"/>
      <c r="BF6" s="587"/>
      <c r="BG6" s="588">
        <v>18163248</v>
      </c>
      <c r="BH6" s="589"/>
      <c r="BI6" s="589"/>
      <c r="BJ6" s="589"/>
      <c r="BK6" s="589"/>
      <c r="BL6" s="589"/>
      <c r="BM6" s="589"/>
      <c r="BN6" s="590"/>
      <c r="BO6" s="641">
        <v>94.5</v>
      </c>
      <c r="BP6" s="641"/>
      <c r="BQ6" s="641"/>
      <c r="BR6" s="641"/>
      <c r="BS6" s="642">
        <v>283234</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315014</v>
      </c>
      <c r="CS6" s="589"/>
      <c r="CT6" s="589"/>
      <c r="CU6" s="589"/>
      <c r="CV6" s="589"/>
      <c r="CW6" s="589"/>
      <c r="CX6" s="589"/>
      <c r="CY6" s="590"/>
      <c r="CZ6" s="641">
        <v>0.6</v>
      </c>
      <c r="DA6" s="641"/>
      <c r="DB6" s="641"/>
      <c r="DC6" s="641"/>
      <c r="DD6" s="594" t="s">
        <v>214</v>
      </c>
      <c r="DE6" s="589"/>
      <c r="DF6" s="589"/>
      <c r="DG6" s="589"/>
      <c r="DH6" s="589"/>
      <c r="DI6" s="589"/>
      <c r="DJ6" s="589"/>
      <c r="DK6" s="589"/>
      <c r="DL6" s="589"/>
      <c r="DM6" s="589"/>
      <c r="DN6" s="589"/>
      <c r="DO6" s="589"/>
      <c r="DP6" s="590"/>
      <c r="DQ6" s="594">
        <v>315014</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25885</v>
      </c>
      <c r="S7" s="589"/>
      <c r="T7" s="589"/>
      <c r="U7" s="589"/>
      <c r="V7" s="589"/>
      <c r="W7" s="589"/>
      <c r="X7" s="589"/>
      <c r="Y7" s="590"/>
      <c r="Z7" s="641">
        <v>0.1</v>
      </c>
      <c r="AA7" s="641"/>
      <c r="AB7" s="641"/>
      <c r="AC7" s="641"/>
      <c r="AD7" s="642">
        <v>25885</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8719984</v>
      </c>
      <c r="BH7" s="589"/>
      <c r="BI7" s="589"/>
      <c r="BJ7" s="589"/>
      <c r="BK7" s="589"/>
      <c r="BL7" s="589"/>
      <c r="BM7" s="589"/>
      <c r="BN7" s="590"/>
      <c r="BO7" s="641">
        <v>45.4</v>
      </c>
      <c r="BP7" s="641"/>
      <c r="BQ7" s="641"/>
      <c r="BR7" s="641"/>
      <c r="BS7" s="642">
        <v>283234</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5215061</v>
      </c>
      <c r="CS7" s="589"/>
      <c r="CT7" s="589"/>
      <c r="CU7" s="589"/>
      <c r="CV7" s="589"/>
      <c r="CW7" s="589"/>
      <c r="CX7" s="589"/>
      <c r="CY7" s="590"/>
      <c r="CZ7" s="641">
        <v>10.5</v>
      </c>
      <c r="DA7" s="641"/>
      <c r="DB7" s="641"/>
      <c r="DC7" s="641"/>
      <c r="DD7" s="594">
        <v>98845</v>
      </c>
      <c r="DE7" s="589"/>
      <c r="DF7" s="589"/>
      <c r="DG7" s="589"/>
      <c r="DH7" s="589"/>
      <c r="DI7" s="589"/>
      <c r="DJ7" s="589"/>
      <c r="DK7" s="589"/>
      <c r="DL7" s="589"/>
      <c r="DM7" s="589"/>
      <c r="DN7" s="589"/>
      <c r="DO7" s="589"/>
      <c r="DP7" s="590"/>
      <c r="DQ7" s="594">
        <v>4305455</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97743</v>
      </c>
      <c r="S8" s="589"/>
      <c r="T8" s="589"/>
      <c r="U8" s="589"/>
      <c r="V8" s="589"/>
      <c r="W8" s="589"/>
      <c r="X8" s="589"/>
      <c r="Y8" s="590"/>
      <c r="Z8" s="641">
        <v>0.2</v>
      </c>
      <c r="AA8" s="641"/>
      <c r="AB8" s="641"/>
      <c r="AC8" s="641"/>
      <c r="AD8" s="642">
        <v>97743</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244886</v>
      </c>
      <c r="BH8" s="589"/>
      <c r="BI8" s="589"/>
      <c r="BJ8" s="589"/>
      <c r="BK8" s="589"/>
      <c r="BL8" s="589"/>
      <c r="BM8" s="589"/>
      <c r="BN8" s="590"/>
      <c r="BO8" s="641">
        <v>1.3</v>
      </c>
      <c r="BP8" s="641"/>
      <c r="BQ8" s="641"/>
      <c r="BR8" s="641"/>
      <c r="BS8" s="594" t="s">
        <v>109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19212740</v>
      </c>
      <c r="CS8" s="589"/>
      <c r="CT8" s="589"/>
      <c r="CU8" s="589"/>
      <c r="CV8" s="589"/>
      <c r="CW8" s="589"/>
      <c r="CX8" s="589"/>
      <c r="CY8" s="590"/>
      <c r="CZ8" s="641">
        <v>38.9</v>
      </c>
      <c r="DA8" s="641"/>
      <c r="DB8" s="641"/>
      <c r="DC8" s="641"/>
      <c r="DD8" s="594">
        <v>85348</v>
      </c>
      <c r="DE8" s="589"/>
      <c r="DF8" s="589"/>
      <c r="DG8" s="589"/>
      <c r="DH8" s="589"/>
      <c r="DI8" s="589"/>
      <c r="DJ8" s="589"/>
      <c r="DK8" s="589"/>
      <c r="DL8" s="589"/>
      <c r="DM8" s="589"/>
      <c r="DN8" s="589"/>
      <c r="DO8" s="589"/>
      <c r="DP8" s="590"/>
      <c r="DQ8" s="594">
        <v>9458461</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95296</v>
      </c>
      <c r="S9" s="589"/>
      <c r="T9" s="589"/>
      <c r="U9" s="589"/>
      <c r="V9" s="589"/>
      <c r="W9" s="589"/>
      <c r="X9" s="589"/>
      <c r="Y9" s="590"/>
      <c r="Z9" s="641">
        <v>0.2</v>
      </c>
      <c r="AA9" s="641"/>
      <c r="AB9" s="641"/>
      <c r="AC9" s="641"/>
      <c r="AD9" s="642">
        <v>95296</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6724085</v>
      </c>
      <c r="BH9" s="589"/>
      <c r="BI9" s="589"/>
      <c r="BJ9" s="589"/>
      <c r="BK9" s="589"/>
      <c r="BL9" s="589"/>
      <c r="BM9" s="589"/>
      <c r="BN9" s="590"/>
      <c r="BO9" s="641">
        <v>35</v>
      </c>
      <c r="BP9" s="641"/>
      <c r="BQ9" s="641"/>
      <c r="BR9" s="641"/>
      <c r="BS9" s="594" t="s">
        <v>109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3208566</v>
      </c>
      <c r="CS9" s="589"/>
      <c r="CT9" s="589"/>
      <c r="CU9" s="589"/>
      <c r="CV9" s="589"/>
      <c r="CW9" s="589"/>
      <c r="CX9" s="589"/>
      <c r="CY9" s="590"/>
      <c r="CZ9" s="641">
        <v>6.5</v>
      </c>
      <c r="DA9" s="641"/>
      <c r="DB9" s="641"/>
      <c r="DC9" s="641"/>
      <c r="DD9" s="594">
        <v>227058</v>
      </c>
      <c r="DE9" s="589"/>
      <c r="DF9" s="589"/>
      <c r="DG9" s="589"/>
      <c r="DH9" s="589"/>
      <c r="DI9" s="589"/>
      <c r="DJ9" s="589"/>
      <c r="DK9" s="589"/>
      <c r="DL9" s="589"/>
      <c r="DM9" s="589"/>
      <c r="DN9" s="589"/>
      <c r="DO9" s="589"/>
      <c r="DP9" s="590"/>
      <c r="DQ9" s="594">
        <v>2875355</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2468072</v>
      </c>
      <c r="S10" s="589"/>
      <c r="T10" s="589"/>
      <c r="U10" s="589"/>
      <c r="V10" s="589"/>
      <c r="W10" s="589"/>
      <c r="X10" s="589"/>
      <c r="Y10" s="590"/>
      <c r="Z10" s="641">
        <v>4.8</v>
      </c>
      <c r="AA10" s="641"/>
      <c r="AB10" s="641"/>
      <c r="AC10" s="641"/>
      <c r="AD10" s="642">
        <v>2468072</v>
      </c>
      <c r="AE10" s="642"/>
      <c r="AF10" s="642"/>
      <c r="AG10" s="642"/>
      <c r="AH10" s="642"/>
      <c r="AI10" s="642"/>
      <c r="AJ10" s="642"/>
      <c r="AK10" s="642"/>
      <c r="AL10" s="611">
        <v>8.6999999999999993</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433935</v>
      </c>
      <c r="BH10" s="589"/>
      <c r="BI10" s="589"/>
      <c r="BJ10" s="589"/>
      <c r="BK10" s="589"/>
      <c r="BL10" s="589"/>
      <c r="BM10" s="589"/>
      <c r="BN10" s="590"/>
      <c r="BO10" s="641">
        <v>2.2999999999999998</v>
      </c>
      <c r="BP10" s="641"/>
      <c r="BQ10" s="641"/>
      <c r="BR10" s="641"/>
      <c r="BS10" s="594">
        <v>53429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18461</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17861</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16933</v>
      </c>
      <c r="S11" s="589"/>
      <c r="T11" s="589"/>
      <c r="U11" s="589"/>
      <c r="V11" s="589"/>
      <c r="W11" s="589"/>
      <c r="X11" s="589"/>
      <c r="Y11" s="590"/>
      <c r="Z11" s="641">
        <v>0</v>
      </c>
      <c r="AA11" s="641"/>
      <c r="AB11" s="641"/>
      <c r="AC11" s="641"/>
      <c r="AD11" s="642">
        <v>16933</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1317078</v>
      </c>
      <c r="BH11" s="589"/>
      <c r="BI11" s="589"/>
      <c r="BJ11" s="589"/>
      <c r="BK11" s="589"/>
      <c r="BL11" s="589"/>
      <c r="BM11" s="589"/>
      <c r="BN11" s="590"/>
      <c r="BO11" s="641">
        <v>6.9</v>
      </c>
      <c r="BP11" s="641"/>
      <c r="BQ11" s="641"/>
      <c r="BR11" s="641"/>
      <c r="BS11" s="594">
        <v>229805</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1142197</v>
      </c>
      <c r="CS11" s="589"/>
      <c r="CT11" s="589"/>
      <c r="CU11" s="589"/>
      <c r="CV11" s="589"/>
      <c r="CW11" s="589"/>
      <c r="CX11" s="589"/>
      <c r="CY11" s="590"/>
      <c r="CZ11" s="641">
        <v>2.2999999999999998</v>
      </c>
      <c r="DA11" s="641"/>
      <c r="DB11" s="641"/>
      <c r="DC11" s="641"/>
      <c r="DD11" s="594">
        <v>239468</v>
      </c>
      <c r="DE11" s="589"/>
      <c r="DF11" s="589"/>
      <c r="DG11" s="589"/>
      <c r="DH11" s="589"/>
      <c r="DI11" s="589"/>
      <c r="DJ11" s="589"/>
      <c r="DK11" s="589"/>
      <c r="DL11" s="589"/>
      <c r="DM11" s="589"/>
      <c r="DN11" s="589"/>
      <c r="DO11" s="589"/>
      <c r="DP11" s="590"/>
      <c r="DQ11" s="594">
        <v>935990</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7945040</v>
      </c>
      <c r="BH12" s="589"/>
      <c r="BI12" s="589"/>
      <c r="BJ12" s="589"/>
      <c r="BK12" s="589"/>
      <c r="BL12" s="589"/>
      <c r="BM12" s="589"/>
      <c r="BN12" s="590"/>
      <c r="BO12" s="641">
        <v>41.4</v>
      </c>
      <c r="BP12" s="641"/>
      <c r="BQ12" s="641"/>
      <c r="BR12" s="641"/>
      <c r="BS12" s="594" t="s">
        <v>109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737414</v>
      </c>
      <c r="CS12" s="589"/>
      <c r="CT12" s="589"/>
      <c r="CU12" s="589"/>
      <c r="CV12" s="589"/>
      <c r="CW12" s="589"/>
      <c r="CX12" s="589"/>
      <c r="CY12" s="590"/>
      <c r="CZ12" s="641">
        <v>1.5</v>
      </c>
      <c r="DA12" s="641"/>
      <c r="DB12" s="641"/>
      <c r="DC12" s="641"/>
      <c r="DD12" s="594">
        <v>6430</v>
      </c>
      <c r="DE12" s="589"/>
      <c r="DF12" s="589"/>
      <c r="DG12" s="589"/>
      <c r="DH12" s="589"/>
      <c r="DI12" s="589"/>
      <c r="DJ12" s="589"/>
      <c r="DK12" s="589"/>
      <c r="DL12" s="589"/>
      <c r="DM12" s="589"/>
      <c r="DN12" s="589"/>
      <c r="DO12" s="589"/>
      <c r="DP12" s="590"/>
      <c r="DQ12" s="594">
        <v>324916</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88354</v>
      </c>
      <c r="S13" s="589"/>
      <c r="T13" s="589"/>
      <c r="U13" s="589"/>
      <c r="V13" s="589"/>
      <c r="W13" s="589"/>
      <c r="X13" s="589"/>
      <c r="Y13" s="590"/>
      <c r="Z13" s="641">
        <v>0.2</v>
      </c>
      <c r="AA13" s="641"/>
      <c r="AB13" s="641"/>
      <c r="AC13" s="641"/>
      <c r="AD13" s="642">
        <v>88354</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7929793</v>
      </c>
      <c r="BH13" s="589"/>
      <c r="BI13" s="589"/>
      <c r="BJ13" s="589"/>
      <c r="BK13" s="589"/>
      <c r="BL13" s="589"/>
      <c r="BM13" s="589"/>
      <c r="BN13" s="590"/>
      <c r="BO13" s="641">
        <v>41.3</v>
      </c>
      <c r="BP13" s="641"/>
      <c r="BQ13" s="641"/>
      <c r="BR13" s="641"/>
      <c r="BS13" s="594" t="s">
        <v>109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4378946</v>
      </c>
      <c r="CS13" s="589"/>
      <c r="CT13" s="589"/>
      <c r="CU13" s="589"/>
      <c r="CV13" s="589"/>
      <c r="CW13" s="589"/>
      <c r="CX13" s="589"/>
      <c r="CY13" s="590"/>
      <c r="CZ13" s="641">
        <v>8.9</v>
      </c>
      <c r="DA13" s="641"/>
      <c r="DB13" s="641"/>
      <c r="DC13" s="641"/>
      <c r="DD13" s="594">
        <v>1755034</v>
      </c>
      <c r="DE13" s="589"/>
      <c r="DF13" s="589"/>
      <c r="DG13" s="589"/>
      <c r="DH13" s="589"/>
      <c r="DI13" s="589"/>
      <c r="DJ13" s="589"/>
      <c r="DK13" s="589"/>
      <c r="DL13" s="589"/>
      <c r="DM13" s="589"/>
      <c r="DN13" s="589"/>
      <c r="DO13" s="589"/>
      <c r="DP13" s="590"/>
      <c r="DQ13" s="594">
        <v>3136066</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293024</v>
      </c>
      <c r="BH14" s="589"/>
      <c r="BI14" s="589"/>
      <c r="BJ14" s="589"/>
      <c r="BK14" s="589"/>
      <c r="BL14" s="589"/>
      <c r="BM14" s="589"/>
      <c r="BN14" s="590"/>
      <c r="BO14" s="641">
        <v>1.5</v>
      </c>
      <c r="BP14" s="641"/>
      <c r="BQ14" s="641"/>
      <c r="BR14" s="641"/>
      <c r="BS14" s="594" t="s">
        <v>109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1956152</v>
      </c>
      <c r="CS14" s="589"/>
      <c r="CT14" s="589"/>
      <c r="CU14" s="589"/>
      <c r="CV14" s="589"/>
      <c r="CW14" s="589"/>
      <c r="CX14" s="589"/>
      <c r="CY14" s="590"/>
      <c r="CZ14" s="641">
        <v>4</v>
      </c>
      <c r="DA14" s="641"/>
      <c r="DB14" s="641"/>
      <c r="DC14" s="641"/>
      <c r="DD14" s="594">
        <v>117739</v>
      </c>
      <c r="DE14" s="589"/>
      <c r="DF14" s="589"/>
      <c r="DG14" s="589"/>
      <c r="DH14" s="589"/>
      <c r="DI14" s="589"/>
      <c r="DJ14" s="589"/>
      <c r="DK14" s="589"/>
      <c r="DL14" s="589"/>
      <c r="DM14" s="589"/>
      <c r="DN14" s="589"/>
      <c r="DO14" s="589"/>
      <c r="DP14" s="590"/>
      <c r="DQ14" s="594">
        <v>1813623</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89087</v>
      </c>
      <c r="S15" s="589"/>
      <c r="T15" s="589"/>
      <c r="U15" s="589"/>
      <c r="V15" s="589"/>
      <c r="W15" s="589"/>
      <c r="X15" s="589"/>
      <c r="Y15" s="590"/>
      <c r="Z15" s="641">
        <v>0.2</v>
      </c>
      <c r="AA15" s="641"/>
      <c r="AB15" s="641"/>
      <c r="AC15" s="641"/>
      <c r="AD15" s="642">
        <v>89087</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1205200</v>
      </c>
      <c r="BH15" s="589"/>
      <c r="BI15" s="589"/>
      <c r="BJ15" s="589"/>
      <c r="BK15" s="589"/>
      <c r="BL15" s="589"/>
      <c r="BM15" s="589"/>
      <c r="BN15" s="590"/>
      <c r="BO15" s="641">
        <v>6.3</v>
      </c>
      <c r="BP15" s="641"/>
      <c r="BQ15" s="641"/>
      <c r="BR15" s="641"/>
      <c r="BS15" s="594" t="s">
        <v>109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7394834</v>
      </c>
      <c r="CS15" s="589"/>
      <c r="CT15" s="589"/>
      <c r="CU15" s="589"/>
      <c r="CV15" s="589"/>
      <c r="CW15" s="589"/>
      <c r="CX15" s="589"/>
      <c r="CY15" s="590"/>
      <c r="CZ15" s="641">
        <v>15</v>
      </c>
      <c r="DA15" s="641"/>
      <c r="DB15" s="641"/>
      <c r="DC15" s="641"/>
      <c r="DD15" s="594">
        <v>2722196</v>
      </c>
      <c r="DE15" s="589"/>
      <c r="DF15" s="589"/>
      <c r="DG15" s="589"/>
      <c r="DH15" s="589"/>
      <c r="DI15" s="589"/>
      <c r="DJ15" s="589"/>
      <c r="DK15" s="589"/>
      <c r="DL15" s="589"/>
      <c r="DM15" s="589"/>
      <c r="DN15" s="589"/>
      <c r="DO15" s="589"/>
      <c r="DP15" s="590"/>
      <c r="DQ15" s="594">
        <v>4234830</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7453167</v>
      </c>
      <c r="S16" s="589"/>
      <c r="T16" s="589"/>
      <c r="U16" s="589"/>
      <c r="V16" s="589"/>
      <c r="W16" s="589"/>
      <c r="X16" s="589"/>
      <c r="Y16" s="590"/>
      <c r="Z16" s="641">
        <v>14.5</v>
      </c>
      <c r="AA16" s="641"/>
      <c r="AB16" s="641"/>
      <c r="AC16" s="641"/>
      <c r="AD16" s="642">
        <v>6809454</v>
      </c>
      <c r="AE16" s="642"/>
      <c r="AF16" s="642"/>
      <c r="AG16" s="642"/>
      <c r="AH16" s="642"/>
      <c r="AI16" s="642"/>
      <c r="AJ16" s="642"/>
      <c r="AK16" s="642"/>
      <c r="AL16" s="611">
        <v>24</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158208</v>
      </c>
      <c r="CS16" s="589"/>
      <c r="CT16" s="589"/>
      <c r="CU16" s="589"/>
      <c r="CV16" s="589"/>
      <c r="CW16" s="589"/>
      <c r="CX16" s="589"/>
      <c r="CY16" s="590"/>
      <c r="CZ16" s="641">
        <v>0.3</v>
      </c>
      <c r="DA16" s="641"/>
      <c r="DB16" s="641"/>
      <c r="DC16" s="641"/>
      <c r="DD16" s="594" t="s">
        <v>109</v>
      </c>
      <c r="DE16" s="589"/>
      <c r="DF16" s="589"/>
      <c r="DG16" s="589"/>
      <c r="DH16" s="589"/>
      <c r="DI16" s="589"/>
      <c r="DJ16" s="589"/>
      <c r="DK16" s="589"/>
      <c r="DL16" s="589"/>
      <c r="DM16" s="589"/>
      <c r="DN16" s="589"/>
      <c r="DO16" s="589"/>
      <c r="DP16" s="590"/>
      <c r="DQ16" s="594">
        <v>118579</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6809454</v>
      </c>
      <c r="S17" s="589"/>
      <c r="T17" s="589"/>
      <c r="U17" s="589"/>
      <c r="V17" s="589"/>
      <c r="W17" s="589"/>
      <c r="X17" s="589"/>
      <c r="Y17" s="590"/>
      <c r="Z17" s="641">
        <v>13.3</v>
      </c>
      <c r="AA17" s="641"/>
      <c r="AB17" s="641"/>
      <c r="AC17" s="641"/>
      <c r="AD17" s="642">
        <v>6809454</v>
      </c>
      <c r="AE17" s="642"/>
      <c r="AF17" s="642"/>
      <c r="AG17" s="642"/>
      <c r="AH17" s="642"/>
      <c r="AI17" s="642"/>
      <c r="AJ17" s="642"/>
      <c r="AK17" s="642"/>
      <c r="AL17" s="611">
        <v>24</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5700042</v>
      </c>
      <c r="CS17" s="589"/>
      <c r="CT17" s="589"/>
      <c r="CU17" s="589"/>
      <c r="CV17" s="589"/>
      <c r="CW17" s="589"/>
      <c r="CX17" s="589"/>
      <c r="CY17" s="590"/>
      <c r="CZ17" s="641">
        <v>11.5</v>
      </c>
      <c r="DA17" s="641"/>
      <c r="DB17" s="641"/>
      <c r="DC17" s="641"/>
      <c r="DD17" s="594" t="s">
        <v>109</v>
      </c>
      <c r="DE17" s="589"/>
      <c r="DF17" s="589"/>
      <c r="DG17" s="589"/>
      <c r="DH17" s="589"/>
      <c r="DI17" s="589"/>
      <c r="DJ17" s="589"/>
      <c r="DK17" s="589"/>
      <c r="DL17" s="589"/>
      <c r="DM17" s="589"/>
      <c r="DN17" s="589"/>
      <c r="DO17" s="589"/>
      <c r="DP17" s="590"/>
      <c r="DQ17" s="594">
        <v>5300517</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592100</v>
      </c>
      <c r="S18" s="589"/>
      <c r="T18" s="589"/>
      <c r="U18" s="589"/>
      <c r="V18" s="589"/>
      <c r="W18" s="589"/>
      <c r="X18" s="589"/>
      <c r="Y18" s="590"/>
      <c r="Z18" s="641">
        <v>1.2</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51613</v>
      </c>
      <c r="S19" s="589"/>
      <c r="T19" s="589"/>
      <c r="U19" s="589"/>
      <c r="V19" s="589"/>
      <c r="W19" s="589"/>
      <c r="X19" s="589"/>
      <c r="Y19" s="590"/>
      <c r="Z19" s="641">
        <v>0.1</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1048898</v>
      </c>
      <c r="BH19" s="589"/>
      <c r="BI19" s="589"/>
      <c r="BJ19" s="589"/>
      <c r="BK19" s="589"/>
      <c r="BL19" s="589"/>
      <c r="BM19" s="589"/>
      <c r="BN19" s="590"/>
      <c r="BO19" s="641">
        <v>5.5</v>
      </c>
      <c r="BP19" s="641"/>
      <c r="BQ19" s="641"/>
      <c r="BR19" s="641"/>
      <c r="BS19" s="594" t="s">
        <v>109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30032541</v>
      </c>
      <c r="S20" s="589"/>
      <c r="T20" s="589"/>
      <c r="U20" s="589"/>
      <c r="V20" s="589"/>
      <c r="W20" s="589"/>
      <c r="X20" s="589"/>
      <c r="Y20" s="590"/>
      <c r="Z20" s="641">
        <v>58.5</v>
      </c>
      <c r="AA20" s="641"/>
      <c r="AB20" s="641"/>
      <c r="AC20" s="641"/>
      <c r="AD20" s="642">
        <v>28339930</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1048898</v>
      </c>
      <c r="BH20" s="589"/>
      <c r="BI20" s="589"/>
      <c r="BJ20" s="589"/>
      <c r="BK20" s="589"/>
      <c r="BL20" s="589"/>
      <c r="BM20" s="589"/>
      <c r="BN20" s="590"/>
      <c r="BO20" s="641">
        <v>5.5</v>
      </c>
      <c r="BP20" s="641"/>
      <c r="BQ20" s="641"/>
      <c r="BR20" s="641"/>
      <c r="BS20" s="594" t="s">
        <v>109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49437635</v>
      </c>
      <c r="CS20" s="589"/>
      <c r="CT20" s="589"/>
      <c r="CU20" s="589"/>
      <c r="CV20" s="589"/>
      <c r="CW20" s="589"/>
      <c r="CX20" s="589"/>
      <c r="CY20" s="590"/>
      <c r="CZ20" s="641">
        <v>100</v>
      </c>
      <c r="DA20" s="641"/>
      <c r="DB20" s="641"/>
      <c r="DC20" s="641"/>
      <c r="DD20" s="594">
        <v>5252118</v>
      </c>
      <c r="DE20" s="589"/>
      <c r="DF20" s="589"/>
      <c r="DG20" s="589"/>
      <c r="DH20" s="589"/>
      <c r="DI20" s="589"/>
      <c r="DJ20" s="589"/>
      <c r="DK20" s="589"/>
      <c r="DL20" s="589"/>
      <c r="DM20" s="589"/>
      <c r="DN20" s="589"/>
      <c r="DO20" s="589"/>
      <c r="DP20" s="590"/>
      <c r="DQ20" s="594">
        <v>32836667</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21126</v>
      </c>
      <c r="S21" s="589"/>
      <c r="T21" s="589"/>
      <c r="U21" s="589"/>
      <c r="V21" s="589"/>
      <c r="W21" s="589"/>
      <c r="X21" s="589"/>
      <c r="Y21" s="590"/>
      <c r="Z21" s="641">
        <v>0</v>
      </c>
      <c r="AA21" s="641"/>
      <c r="AB21" s="641"/>
      <c r="AC21" s="641"/>
      <c r="AD21" s="642">
        <v>21126</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365661</v>
      </c>
      <c r="S22" s="589"/>
      <c r="T22" s="589"/>
      <c r="U22" s="589"/>
      <c r="V22" s="589"/>
      <c r="W22" s="589"/>
      <c r="X22" s="589"/>
      <c r="Y22" s="590"/>
      <c r="Z22" s="641">
        <v>0.7</v>
      </c>
      <c r="AA22" s="641"/>
      <c r="AB22" s="641"/>
      <c r="AC22" s="641"/>
      <c r="AD22" s="642" t="s">
        <v>109</v>
      </c>
      <c r="AE22" s="642"/>
      <c r="AF22" s="642"/>
      <c r="AG22" s="642"/>
      <c r="AH22" s="642"/>
      <c r="AI22" s="642"/>
      <c r="AJ22" s="642"/>
      <c r="AK22" s="642"/>
      <c r="AL22" s="611" t="s">
        <v>109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420059</v>
      </c>
      <c r="S23" s="589"/>
      <c r="T23" s="589"/>
      <c r="U23" s="589"/>
      <c r="V23" s="589"/>
      <c r="W23" s="589"/>
      <c r="X23" s="589"/>
      <c r="Y23" s="590"/>
      <c r="Z23" s="641">
        <v>0.8</v>
      </c>
      <c r="AA23" s="641"/>
      <c r="AB23" s="641"/>
      <c r="AC23" s="641"/>
      <c r="AD23" s="642">
        <v>2395</v>
      </c>
      <c r="AE23" s="642"/>
      <c r="AF23" s="642"/>
      <c r="AG23" s="642"/>
      <c r="AH23" s="642"/>
      <c r="AI23" s="642"/>
      <c r="AJ23" s="642"/>
      <c r="AK23" s="642"/>
      <c r="AL23" s="611">
        <v>0</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1048898</v>
      </c>
      <c r="BH23" s="589"/>
      <c r="BI23" s="589"/>
      <c r="BJ23" s="589"/>
      <c r="BK23" s="589"/>
      <c r="BL23" s="589"/>
      <c r="BM23" s="589"/>
      <c r="BN23" s="590"/>
      <c r="BO23" s="641">
        <v>5.5</v>
      </c>
      <c r="BP23" s="641"/>
      <c r="BQ23" s="641"/>
      <c r="BR23" s="641"/>
      <c r="BS23" s="594" t="s">
        <v>109</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219250</v>
      </c>
      <c r="S24" s="589"/>
      <c r="T24" s="589"/>
      <c r="U24" s="589"/>
      <c r="V24" s="589"/>
      <c r="W24" s="589"/>
      <c r="X24" s="589"/>
      <c r="Y24" s="590"/>
      <c r="Z24" s="641">
        <v>0.4</v>
      </c>
      <c r="AA24" s="641"/>
      <c r="AB24" s="641"/>
      <c r="AC24" s="641"/>
      <c r="AD24" s="642" t="s">
        <v>109</v>
      </c>
      <c r="AE24" s="642"/>
      <c r="AF24" s="642"/>
      <c r="AG24" s="642"/>
      <c r="AH24" s="642"/>
      <c r="AI24" s="642"/>
      <c r="AJ24" s="642"/>
      <c r="AK24" s="642"/>
      <c r="AL24" s="611" t="s">
        <v>109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25049600</v>
      </c>
      <c r="CS24" s="639"/>
      <c r="CT24" s="639"/>
      <c r="CU24" s="639"/>
      <c r="CV24" s="639"/>
      <c r="CW24" s="639"/>
      <c r="CX24" s="639"/>
      <c r="CY24" s="686"/>
      <c r="CZ24" s="690">
        <v>50.7</v>
      </c>
      <c r="DA24" s="691"/>
      <c r="DB24" s="691"/>
      <c r="DC24" s="692"/>
      <c r="DD24" s="685">
        <v>15232791</v>
      </c>
      <c r="DE24" s="639"/>
      <c r="DF24" s="639"/>
      <c r="DG24" s="639"/>
      <c r="DH24" s="639"/>
      <c r="DI24" s="639"/>
      <c r="DJ24" s="639"/>
      <c r="DK24" s="686"/>
      <c r="DL24" s="685">
        <v>14897404</v>
      </c>
      <c r="DM24" s="639"/>
      <c r="DN24" s="639"/>
      <c r="DO24" s="639"/>
      <c r="DP24" s="639"/>
      <c r="DQ24" s="639"/>
      <c r="DR24" s="639"/>
      <c r="DS24" s="639"/>
      <c r="DT24" s="639"/>
      <c r="DU24" s="639"/>
      <c r="DV24" s="686"/>
      <c r="DW24" s="687">
        <v>48.5</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7773029</v>
      </c>
      <c r="S25" s="589"/>
      <c r="T25" s="589"/>
      <c r="U25" s="589"/>
      <c r="V25" s="589"/>
      <c r="W25" s="589"/>
      <c r="X25" s="589"/>
      <c r="Y25" s="590"/>
      <c r="Z25" s="641">
        <v>15.1</v>
      </c>
      <c r="AA25" s="641"/>
      <c r="AB25" s="641"/>
      <c r="AC25" s="641"/>
      <c r="AD25" s="642" t="s">
        <v>109</v>
      </c>
      <c r="AE25" s="642"/>
      <c r="AF25" s="642"/>
      <c r="AG25" s="642"/>
      <c r="AH25" s="642"/>
      <c r="AI25" s="642"/>
      <c r="AJ25" s="642"/>
      <c r="AK25" s="642"/>
      <c r="AL25" s="611" t="s">
        <v>109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6958021</v>
      </c>
      <c r="CS25" s="607"/>
      <c r="CT25" s="607"/>
      <c r="CU25" s="607"/>
      <c r="CV25" s="607"/>
      <c r="CW25" s="607"/>
      <c r="CX25" s="607"/>
      <c r="CY25" s="608"/>
      <c r="CZ25" s="591">
        <v>14.1</v>
      </c>
      <c r="DA25" s="609"/>
      <c r="DB25" s="609"/>
      <c r="DC25" s="610"/>
      <c r="DD25" s="594">
        <v>6257805</v>
      </c>
      <c r="DE25" s="607"/>
      <c r="DF25" s="607"/>
      <c r="DG25" s="607"/>
      <c r="DH25" s="607"/>
      <c r="DI25" s="607"/>
      <c r="DJ25" s="607"/>
      <c r="DK25" s="608"/>
      <c r="DL25" s="594">
        <v>6093845</v>
      </c>
      <c r="DM25" s="607"/>
      <c r="DN25" s="607"/>
      <c r="DO25" s="607"/>
      <c r="DP25" s="607"/>
      <c r="DQ25" s="607"/>
      <c r="DR25" s="607"/>
      <c r="DS25" s="607"/>
      <c r="DT25" s="607"/>
      <c r="DU25" s="607"/>
      <c r="DV25" s="608"/>
      <c r="DW25" s="611">
        <v>19.899999999999999</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v>1177</v>
      </c>
      <c r="S26" s="589"/>
      <c r="T26" s="589"/>
      <c r="U26" s="589"/>
      <c r="V26" s="589"/>
      <c r="W26" s="589"/>
      <c r="X26" s="589"/>
      <c r="Y26" s="590"/>
      <c r="Z26" s="641">
        <v>0</v>
      </c>
      <c r="AA26" s="641"/>
      <c r="AB26" s="641"/>
      <c r="AC26" s="641"/>
      <c r="AD26" s="642">
        <v>1177</v>
      </c>
      <c r="AE26" s="642"/>
      <c r="AF26" s="642"/>
      <c r="AG26" s="642"/>
      <c r="AH26" s="642"/>
      <c r="AI26" s="642"/>
      <c r="AJ26" s="642"/>
      <c r="AK26" s="642"/>
      <c r="AL26" s="611">
        <v>0</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4315129</v>
      </c>
      <c r="CS26" s="589"/>
      <c r="CT26" s="589"/>
      <c r="CU26" s="589"/>
      <c r="CV26" s="589"/>
      <c r="CW26" s="589"/>
      <c r="CX26" s="589"/>
      <c r="CY26" s="590"/>
      <c r="CZ26" s="591">
        <v>8.6999999999999993</v>
      </c>
      <c r="DA26" s="609"/>
      <c r="DB26" s="609"/>
      <c r="DC26" s="610"/>
      <c r="DD26" s="594">
        <v>3710606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3335168</v>
      </c>
      <c r="S27" s="589"/>
      <c r="T27" s="589"/>
      <c r="U27" s="589"/>
      <c r="V27" s="589"/>
      <c r="W27" s="589"/>
      <c r="X27" s="589"/>
      <c r="Y27" s="590"/>
      <c r="Z27" s="641">
        <v>6.5</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19212146</v>
      </c>
      <c r="BH27" s="589"/>
      <c r="BI27" s="589"/>
      <c r="BJ27" s="589"/>
      <c r="BK27" s="589"/>
      <c r="BL27" s="589"/>
      <c r="BM27" s="589"/>
      <c r="BN27" s="590"/>
      <c r="BO27" s="641">
        <v>100</v>
      </c>
      <c r="BP27" s="641"/>
      <c r="BQ27" s="641"/>
      <c r="BR27" s="641"/>
      <c r="BS27" s="594">
        <v>283234</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12391537</v>
      </c>
      <c r="CS27" s="607"/>
      <c r="CT27" s="607"/>
      <c r="CU27" s="607"/>
      <c r="CV27" s="607"/>
      <c r="CW27" s="607"/>
      <c r="CX27" s="607"/>
      <c r="CY27" s="608"/>
      <c r="CZ27" s="591">
        <v>25.1</v>
      </c>
      <c r="DA27" s="609"/>
      <c r="DB27" s="609"/>
      <c r="DC27" s="610"/>
      <c r="DD27" s="594">
        <v>3674469</v>
      </c>
      <c r="DE27" s="607"/>
      <c r="DF27" s="607"/>
      <c r="DG27" s="607"/>
      <c r="DH27" s="607"/>
      <c r="DI27" s="607"/>
      <c r="DJ27" s="607"/>
      <c r="DK27" s="608"/>
      <c r="DL27" s="594">
        <v>3503042</v>
      </c>
      <c r="DM27" s="607"/>
      <c r="DN27" s="607"/>
      <c r="DO27" s="607"/>
      <c r="DP27" s="607"/>
      <c r="DQ27" s="607"/>
      <c r="DR27" s="607"/>
      <c r="DS27" s="607"/>
      <c r="DT27" s="607"/>
      <c r="DU27" s="607"/>
      <c r="DV27" s="608"/>
      <c r="DW27" s="611">
        <v>11.4</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55956</v>
      </c>
      <c r="S28" s="589"/>
      <c r="T28" s="589"/>
      <c r="U28" s="589"/>
      <c r="V28" s="589"/>
      <c r="W28" s="589"/>
      <c r="X28" s="589"/>
      <c r="Y28" s="590"/>
      <c r="Z28" s="641">
        <v>0.1</v>
      </c>
      <c r="AA28" s="641"/>
      <c r="AB28" s="641"/>
      <c r="AC28" s="641"/>
      <c r="AD28" s="642">
        <v>12087</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5700042</v>
      </c>
      <c r="CS28" s="589"/>
      <c r="CT28" s="589"/>
      <c r="CU28" s="589"/>
      <c r="CV28" s="589"/>
      <c r="CW28" s="589"/>
      <c r="CX28" s="589"/>
      <c r="CY28" s="590"/>
      <c r="CZ28" s="591">
        <v>11.5</v>
      </c>
      <c r="DA28" s="609"/>
      <c r="DB28" s="609"/>
      <c r="DC28" s="610"/>
      <c r="DD28" s="594">
        <v>5300517</v>
      </c>
      <c r="DE28" s="589"/>
      <c r="DF28" s="589"/>
      <c r="DG28" s="589"/>
      <c r="DH28" s="589"/>
      <c r="DI28" s="589"/>
      <c r="DJ28" s="589"/>
      <c r="DK28" s="590"/>
      <c r="DL28" s="594">
        <v>5300517</v>
      </c>
      <c r="DM28" s="589"/>
      <c r="DN28" s="589"/>
      <c r="DO28" s="589"/>
      <c r="DP28" s="589"/>
      <c r="DQ28" s="589"/>
      <c r="DR28" s="589"/>
      <c r="DS28" s="589"/>
      <c r="DT28" s="589"/>
      <c r="DU28" s="589"/>
      <c r="DV28" s="590"/>
      <c r="DW28" s="611">
        <v>17.3</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164766</v>
      </c>
      <c r="S29" s="589"/>
      <c r="T29" s="589"/>
      <c r="U29" s="589"/>
      <c r="V29" s="589"/>
      <c r="W29" s="589"/>
      <c r="X29" s="589"/>
      <c r="Y29" s="590"/>
      <c r="Z29" s="641">
        <v>0.3</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5699976</v>
      </c>
      <c r="CS29" s="607"/>
      <c r="CT29" s="607"/>
      <c r="CU29" s="607"/>
      <c r="CV29" s="607"/>
      <c r="CW29" s="607"/>
      <c r="CX29" s="607"/>
      <c r="CY29" s="608"/>
      <c r="CZ29" s="591">
        <v>11.5</v>
      </c>
      <c r="DA29" s="609"/>
      <c r="DB29" s="609"/>
      <c r="DC29" s="610"/>
      <c r="DD29" s="594">
        <v>5300451</v>
      </c>
      <c r="DE29" s="607"/>
      <c r="DF29" s="607"/>
      <c r="DG29" s="607"/>
      <c r="DH29" s="607"/>
      <c r="DI29" s="607"/>
      <c r="DJ29" s="607"/>
      <c r="DK29" s="608"/>
      <c r="DL29" s="594">
        <v>5300451</v>
      </c>
      <c r="DM29" s="607"/>
      <c r="DN29" s="607"/>
      <c r="DO29" s="607"/>
      <c r="DP29" s="607"/>
      <c r="DQ29" s="607"/>
      <c r="DR29" s="607"/>
      <c r="DS29" s="607"/>
      <c r="DT29" s="607"/>
      <c r="DU29" s="607"/>
      <c r="DV29" s="608"/>
      <c r="DW29" s="611">
        <v>17.3</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464168</v>
      </c>
      <c r="S30" s="589"/>
      <c r="T30" s="589"/>
      <c r="U30" s="589"/>
      <c r="V30" s="589"/>
      <c r="W30" s="589"/>
      <c r="X30" s="589"/>
      <c r="Y30" s="590"/>
      <c r="Z30" s="641">
        <v>0.9</v>
      </c>
      <c r="AA30" s="641"/>
      <c r="AB30" s="641"/>
      <c r="AC30" s="641"/>
      <c r="AD30" s="642" t="s">
        <v>109</v>
      </c>
      <c r="AE30" s="642"/>
      <c r="AF30" s="642"/>
      <c r="AG30" s="642"/>
      <c r="AH30" s="642"/>
      <c r="AI30" s="642"/>
      <c r="AJ30" s="642"/>
      <c r="AK30" s="642"/>
      <c r="AL30" s="611" t="s">
        <v>109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98.7</v>
      </c>
      <c r="BH30" s="655"/>
      <c r="BI30" s="655"/>
      <c r="BJ30" s="655"/>
      <c r="BK30" s="655"/>
      <c r="BL30" s="655"/>
      <c r="BM30" s="656">
        <v>94.4</v>
      </c>
      <c r="BN30" s="655"/>
      <c r="BO30" s="655"/>
      <c r="BP30" s="655"/>
      <c r="BQ30" s="657"/>
      <c r="BR30" s="654">
        <v>98.3</v>
      </c>
      <c r="BS30" s="655"/>
      <c r="BT30" s="655"/>
      <c r="BU30" s="655"/>
      <c r="BV30" s="655"/>
      <c r="BW30" s="655"/>
      <c r="BX30" s="656">
        <v>92.8</v>
      </c>
      <c r="BY30" s="655"/>
      <c r="BZ30" s="655"/>
      <c r="CA30" s="655"/>
      <c r="CB30" s="657"/>
      <c r="CD30" s="660"/>
      <c r="CE30" s="661"/>
      <c r="CF30" s="625" t="s">
        <v>291</v>
      </c>
      <c r="CG30" s="622"/>
      <c r="CH30" s="622"/>
      <c r="CI30" s="622"/>
      <c r="CJ30" s="622"/>
      <c r="CK30" s="622"/>
      <c r="CL30" s="622"/>
      <c r="CM30" s="622"/>
      <c r="CN30" s="622"/>
      <c r="CO30" s="622"/>
      <c r="CP30" s="622"/>
      <c r="CQ30" s="623"/>
      <c r="CR30" s="588">
        <v>5022655</v>
      </c>
      <c r="CS30" s="589"/>
      <c r="CT30" s="589"/>
      <c r="CU30" s="589"/>
      <c r="CV30" s="589"/>
      <c r="CW30" s="589"/>
      <c r="CX30" s="589"/>
      <c r="CY30" s="590"/>
      <c r="CZ30" s="591">
        <v>10.199999999999999</v>
      </c>
      <c r="DA30" s="609"/>
      <c r="DB30" s="609"/>
      <c r="DC30" s="610"/>
      <c r="DD30" s="594">
        <v>4713257</v>
      </c>
      <c r="DE30" s="589"/>
      <c r="DF30" s="589"/>
      <c r="DG30" s="589"/>
      <c r="DH30" s="589"/>
      <c r="DI30" s="589"/>
      <c r="DJ30" s="589"/>
      <c r="DK30" s="590"/>
      <c r="DL30" s="594">
        <v>4713257</v>
      </c>
      <c r="DM30" s="589"/>
      <c r="DN30" s="589"/>
      <c r="DO30" s="589"/>
      <c r="DP30" s="589"/>
      <c r="DQ30" s="589"/>
      <c r="DR30" s="589"/>
      <c r="DS30" s="589"/>
      <c r="DT30" s="589"/>
      <c r="DU30" s="589"/>
      <c r="DV30" s="590"/>
      <c r="DW30" s="611">
        <v>15.4</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2436136</v>
      </c>
      <c r="S31" s="589"/>
      <c r="T31" s="589"/>
      <c r="U31" s="589"/>
      <c r="V31" s="589"/>
      <c r="W31" s="589"/>
      <c r="X31" s="589"/>
      <c r="Y31" s="590"/>
      <c r="Z31" s="641">
        <v>4.7</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98.6</v>
      </c>
      <c r="BH31" s="607"/>
      <c r="BI31" s="607"/>
      <c r="BJ31" s="607"/>
      <c r="BK31" s="607"/>
      <c r="BL31" s="607"/>
      <c r="BM31" s="643">
        <v>93.7</v>
      </c>
      <c r="BN31" s="653"/>
      <c r="BO31" s="653"/>
      <c r="BP31" s="653"/>
      <c r="BQ31" s="617"/>
      <c r="BR31" s="652">
        <v>97.9</v>
      </c>
      <c r="BS31" s="607"/>
      <c r="BT31" s="607"/>
      <c r="BU31" s="607"/>
      <c r="BV31" s="607"/>
      <c r="BW31" s="607"/>
      <c r="BX31" s="643">
        <v>91.9</v>
      </c>
      <c r="BY31" s="653"/>
      <c r="BZ31" s="653"/>
      <c r="CA31" s="653"/>
      <c r="CB31" s="617"/>
      <c r="CD31" s="660"/>
      <c r="CE31" s="661"/>
      <c r="CF31" s="625" t="s">
        <v>295</v>
      </c>
      <c r="CG31" s="622"/>
      <c r="CH31" s="622"/>
      <c r="CI31" s="622"/>
      <c r="CJ31" s="622"/>
      <c r="CK31" s="622"/>
      <c r="CL31" s="622"/>
      <c r="CM31" s="622"/>
      <c r="CN31" s="622"/>
      <c r="CO31" s="622"/>
      <c r="CP31" s="622"/>
      <c r="CQ31" s="623"/>
      <c r="CR31" s="588">
        <v>677321</v>
      </c>
      <c r="CS31" s="607"/>
      <c r="CT31" s="607"/>
      <c r="CU31" s="607"/>
      <c r="CV31" s="607"/>
      <c r="CW31" s="607"/>
      <c r="CX31" s="607"/>
      <c r="CY31" s="608"/>
      <c r="CZ31" s="591">
        <v>1.4</v>
      </c>
      <c r="DA31" s="609"/>
      <c r="DB31" s="609"/>
      <c r="DC31" s="610"/>
      <c r="DD31" s="594">
        <v>587194</v>
      </c>
      <c r="DE31" s="607"/>
      <c r="DF31" s="607"/>
      <c r="DG31" s="607"/>
      <c r="DH31" s="607"/>
      <c r="DI31" s="607"/>
      <c r="DJ31" s="607"/>
      <c r="DK31" s="608"/>
      <c r="DL31" s="594">
        <v>587194</v>
      </c>
      <c r="DM31" s="607"/>
      <c r="DN31" s="607"/>
      <c r="DO31" s="607"/>
      <c r="DP31" s="607"/>
      <c r="DQ31" s="607"/>
      <c r="DR31" s="607"/>
      <c r="DS31" s="607"/>
      <c r="DT31" s="607"/>
      <c r="DU31" s="607"/>
      <c r="DV31" s="608"/>
      <c r="DW31" s="611">
        <v>1.9</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1093642</v>
      </c>
      <c r="S32" s="589"/>
      <c r="T32" s="589"/>
      <c r="U32" s="589"/>
      <c r="V32" s="589"/>
      <c r="W32" s="589"/>
      <c r="X32" s="589"/>
      <c r="Y32" s="590"/>
      <c r="Z32" s="641">
        <v>2.1</v>
      </c>
      <c r="AA32" s="641"/>
      <c r="AB32" s="641"/>
      <c r="AC32" s="641"/>
      <c r="AD32" s="642">
        <v>1227</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98.7</v>
      </c>
      <c r="BH32" s="573"/>
      <c r="BI32" s="573"/>
      <c r="BJ32" s="573"/>
      <c r="BK32" s="573"/>
      <c r="BL32" s="573"/>
      <c r="BM32" s="636">
        <v>94.5</v>
      </c>
      <c r="BN32" s="573"/>
      <c r="BO32" s="573"/>
      <c r="BP32" s="573"/>
      <c r="BQ32" s="630"/>
      <c r="BR32" s="651">
        <v>98.4</v>
      </c>
      <c r="BS32" s="573"/>
      <c r="BT32" s="573"/>
      <c r="BU32" s="573"/>
      <c r="BV32" s="573"/>
      <c r="BW32" s="573"/>
      <c r="BX32" s="636">
        <v>92.8</v>
      </c>
      <c r="BY32" s="573"/>
      <c r="BZ32" s="573"/>
      <c r="CA32" s="573"/>
      <c r="CB32" s="630"/>
      <c r="CD32" s="662"/>
      <c r="CE32" s="663"/>
      <c r="CF32" s="625" t="s">
        <v>298</v>
      </c>
      <c r="CG32" s="622"/>
      <c r="CH32" s="622"/>
      <c r="CI32" s="622"/>
      <c r="CJ32" s="622"/>
      <c r="CK32" s="622"/>
      <c r="CL32" s="622"/>
      <c r="CM32" s="622"/>
      <c r="CN32" s="622"/>
      <c r="CO32" s="622"/>
      <c r="CP32" s="622"/>
      <c r="CQ32" s="623"/>
      <c r="CR32" s="588">
        <v>66</v>
      </c>
      <c r="CS32" s="589"/>
      <c r="CT32" s="589"/>
      <c r="CU32" s="589"/>
      <c r="CV32" s="589"/>
      <c r="CW32" s="589"/>
      <c r="CX32" s="589"/>
      <c r="CY32" s="590"/>
      <c r="CZ32" s="591">
        <v>0</v>
      </c>
      <c r="DA32" s="609"/>
      <c r="DB32" s="609"/>
      <c r="DC32" s="610"/>
      <c r="DD32" s="594">
        <v>66</v>
      </c>
      <c r="DE32" s="589"/>
      <c r="DF32" s="589"/>
      <c r="DG32" s="589"/>
      <c r="DH32" s="589"/>
      <c r="DI32" s="589"/>
      <c r="DJ32" s="589"/>
      <c r="DK32" s="590"/>
      <c r="DL32" s="594">
        <v>66</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4979293</v>
      </c>
      <c r="S33" s="589"/>
      <c r="T33" s="589"/>
      <c r="U33" s="589"/>
      <c r="V33" s="589"/>
      <c r="W33" s="589"/>
      <c r="X33" s="589"/>
      <c r="Y33" s="590"/>
      <c r="Z33" s="641">
        <v>9.6999999999999993</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18977709</v>
      </c>
      <c r="CS33" s="607"/>
      <c r="CT33" s="607"/>
      <c r="CU33" s="607"/>
      <c r="CV33" s="607"/>
      <c r="CW33" s="607"/>
      <c r="CX33" s="607"/>
      <c r="CY33" s="608"/>
      <c r="CZ33" s="591">
        <v>38.4</v>
      </c>
      <c r="DA33" s="609"/>
      <c r="DB33" s="609"/>
      <c r="DC33" s="610"/>
      <c r="DD33" s="594">
        <v>15878166</v>
      </c>
      <c r="DE33" s="607"/>
      <c r="DF33" s="607"/>
      <c r="DG33" s="607"/>
      <c r="DH33" s="607"/>
      <c r="DI33" s="607"/>
      <c r="DJ33" s="607"/>
      <c r="DK33" s="608"/>
      <c r="DL33" s="594">
        <v>12033474</v>
      </c>
      <c r="DM33" s="607"/>
      <c r="DN33" s="607"/>
      <c r="DO33" s="607"/>
      <c r="DP33" s="607"/>
      <c r="DQ33" s="607"/>
      <c r="DR33" s="607"/>
      <c r="DS33" s="607"/>
      <c r="DT33" s="607"/>
      <c r="DU33" s="607"/>
      <c r="DV33" s="608"/>
      <c r="DW33" s="611">
        <v>39.200000000000003</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6292224</v>
      </c>
      <c r="CS34" s="589"/>
      <c r="CT34" s="589"/>
      <c r="CU34" s="589"/>
      <c r="CV34" s="589"/>
      <c r="CW34" s="589"/>
      <c r="CX34" s="589"/>
      <c r="CY34" s="590"/>
      <c r="CZ34" s="591">
        <v>12.7</v>
      </c>
      <c r="DA34" s="609"/>
      <c r="DB34" s="609"/>
      <c r="DC34" s="610"/>
      <c r="DD34" s="594">
        <v>4902523</v>
      </c>
      <c r="DE34" s="589"/>
      <c r="DF34" s="589"/>
      <c r="DG34" s="589"/>
      <c r="DH34" s="589"/>
      <c r="DI34" s="589"/>
      <c r="DJ34" s="589"/>
      <c r="DK34" s="590"/>
      <c r="DL34" s="594">
        <v>4196949</v>
      </c>
      <c r="DM34" s="589"/>
      <c r="DN34" s="589"/>
      <c r="DO34" s="589"/>
      <c r="DP34" s="589"/>
      <c r="DQ34" s="589"/>
      <c r="DR34" s="589"/>
      <c r="DS34" s="589"/>
      <c r="DT34" s="589"/>
      <c r="DU34" s="589"/>
      <c r="DV34" s="590"/>
      <c r="DW34" s="611">
        <v>13.7</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2311793</v>
      </c>
      <c r="S35" s="589"/>
      <c r="T35" s="589"/>
      <c r="U35" s="589"/>
      <c r="V35" s="589"/>
      <c r="W35" s="589"/>
      <c r="X35" s="589"/>
      <c r="Y35" s="590"/>
      <c r="Z35" s="641">
        <v>4.5</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6416350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65186</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470499</v>
      </c>
      <c r="CS35" s="607"/>
      <c r="CT35" s="607"/>
      <c r="CU35" s="607"/>
      <c r="CV35" s="607"/>
      <c r="CW35" s="607"/>
      <c r="CX35" s="607"/>
      <c r="CY35" s="608"/>
      <c r="CZ35" s="591">
        <v>1</v>
      </c>
      <c r="DA35" s="609"/>
      <c r="DB35" s="609"/>
      <c r="DC35" s="610"/>
      <c r="DD35" s="594">
        <v>421054</v>
      </c>
      <c r="DE35" s="607"/>
      <c r="DF35" s="607"/>
      <c r="DG35" s="607"/>
      <c r="DH35" s="607"/>
      <c r="DI35" s="607"/>
      <c r="DJ35" s="607"/>
      <c r="DK35" s="608"/>
      <c r="DL35" s="594">
        <v>421054</v>
      </c>
      <c r="DM35" s="607"/>
      <c r="DN35" s="607"/>
      <c r="DO35" s="607"/>
      <c r="DP35" s="607"/>
      <c r="DQ35" s="607"/>
      <c r="DR35" s="607"/>
      <c r="DS35" s="607"/>
      <c r="DT35" s="607"/>
      <c r="DU35" s="607"/>
      <c r="DV35" s="608"/>
      <c r="DW35" s="611">
        <v>1.4</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51361972</v>
      </c>
      <c r="S36" s="629"/>
      <c r="T36" s="629"/>
      <c r="U36" s="629"/>
      <c r="V36" s="629"/>
      <c r="W36" s="629"/>
      <c r="X36" s="629"/>
      <c r="Y36" s="632"/>
      <c r="Z36" s="633">
        <v>100</v>
      </c>
      <c r="AA36" s="633"/>
      <c r="AB36" s="633"/>
      <c r="AC36" s="633"/>
      <c r="AD36" s="634">
        <v>28377942</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1730880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-1204301</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4933505</v>
      </c>
      <c r="CS36" s="589"/>
      <c r="CT36" s="589"/>
      <c r="CU36" s="589"/>
      <c r="CV36" s="589"/>
      <c r="CW36" s="589"/>
      <c r="CX36" s="589"/>
      <c r="CY36" s="590"/>
      <c r="CZ36" s="591">
        <v>10</v>
      </c>
      <c r="DA36" s="609"/>
      <c r="DB36" s="609"/>
      <c r="DC36" s="610"/>
      <c r="DD36" s="594">
        <v>4071419</v>
      </c>
      <c r="DE36" s="589"/>
      <c r="DF36" s="589"/>
      <c r="DG36" s="589"/>
      <c r="DH36" s="589"/>
      <c r="DI36" s="589"/>
      <c r="DJ36" s="589"/>
      <c r="DK36" s="590"/>
      <c r="DL36" s="594">
        <v>3371827</v>
      </c>
      <c r="DM36" s="589"/>
      <c r="DN36" s="589"/>
      <c r="DO36" s="589"/>
      <c r="DP36" s="589"/>
      <c r="DQ36" s="589"/>
      <c r="DR36" s="589"/>
      <c r="DS36" s="589"/>
      <c r="DT36" s="589"/>
      <c r="DU36" s="589"/>
      <c r="DV36" s="590"/>
      <c r="DW36" s="611">
        <v>11</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16112</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24077</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2790930</v>
      </c>
      <c r="CS37" s="607"/>
      <c r="CT37" s="607"/>
      <c r="CU37" s="607"/>
      <c r="CV37" s="607"/>
      <c r="CW37" s="607"/>
      <c r="CX37" s="607"/>
      <c r="CY37" s="608"/>
      <c r="CZ37" s="591">
        <v>5.6</v>
      </c>
      <c r="DA37" s="609"/>
      <c r="DB37" s="609"/>
      <c r="DC37" s="610"/>
      <c r="DD37" s="594">
        <v>2790930</v>
      </c>
      <c r="DE37" s="607"/>
      <c r="DF37" s="607"/>
      <c r="DG37" s="607"/>
      <c r="DH37" s="607"/>
      <c r="DI37" s="607"/>
      <c r="DJ37" s="607"/>
      <c r="DK37" s="608"/>
      <c r="DL37" s="594">
        <v>2615246</v>
      </c>
      <c r="DM37" s="607"/>
      <c r="DN37" s="607"/>
      <c r="DO37" s="607"/>
      <c r="DP37" s="607"/>
      <c r="DQ37" s="607"/>
      <c r="DR37" s="607"/>
      <c r="DS37" s="607"/>
      <c r="DT37" s="607"/>
      <c r="DU37" s="607"/>
      <c r="DV37" s="608"/>
      <c r="DW37" s="611">
        <v>8.5</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t="s">
        <v>109</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43103</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6400238</v>
      </c>
      <c r="CS38" s="589"/>
      <c r="CT38" s="589"/>
      <c r="CU38" s="589"/>
      <c r="CV38" s="589"/>
      <c r="CW38" s="589"/>
      <c r="CX38" s="589"/>
      <c r="CY38" s="590"/>
      <c r="CZ38" s="591">
        <v>12.9</v>
      </c>
      <c r="DA38" s="609"/>
      <c r="DB38" s="609"/>
      <c r="DC38" s="610"/>
      <c r="DD38" s="594">
        <v>5734153</v>
      </c>
      <c r="DE38" s="589"/>
      <c r="DF38" s="589"/>
      <c r="DG38" s="589"/>
      <c r="DH38" s="589"/>
      <c r="DI38" s="589"/>
      <c r="DJ38" s="589"/>
      <c r="DK38" s="590"/>
      <c r="DL38" s="594">
        <v>4043644</v>
      </c>
      <c r="DM38" s="589"/>
      <c r="DN38" s="589"/>
      <c r="DO38" s="589"/>
      <c r="DP38" s="589"/>
      <c r="DQ38" s="589"/>
      <c r="DR38" s="589"/>
      <c r="DS38" s="589"/>
      <c r="DT38" s="589"/>
      <c r="DU38" s="589"/>
      <c r="DV38" s="590"/>
      <c r="DW38" s="611">
        <v>13.2</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109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88</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812077</v>
      </c>
      <c r="CS39" s="607"/>
      <c r="CT39" s="607"/>
      <c r="CU39" s="607"/>
      <c r="CV39" s="607"/>
      <c r="CW39" s="607"/>
      <c r="CX39" s="607"/>
      <c r="CY39" s="608"/>
      <c r="CZ39" s="591">
        <v>1.6</v>
      </c>
      <c r="DA39" s="609"/>
      <c r="DB39" s="609"/>
      <c r="DC39" s="610"/>
      <c r="DD39" s="594">
        <v>739251</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2093588</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96</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69166</v>
      </c>
      <c r="CS40" s="589"/>
      <c r="CT40" s="589"/>
      <c r="CU40" s="589"/>
      <c r="CV40" s="589"/>
      <c r="CW40" s="589"/>
      <c r="CX40" s="589"/>
      <c r="CY40" s="590"/>
      <c r="CZ40" s="591">
        <v>0.1</v>
      </c>
      <c r="DA40" s="609"/>
      <c r="DB40" s="609"/>
      <c r="DC40" s="610"/>
      <c r="DD40" s="594">
        <v>9766</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2575770</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256</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5410326</v>
      </c>
      <c r="CS42" s="589"/>
      <c r="CT42" s="589"/>
      <c r="CU42" s="589"/>
      <c r="CV42" s="589"/>
      <c r="CW42" s="589"/>
      <c r="CX42" s="589"/>
      <c r="CY42" s="590"/>
      <c r="CZ42" s="591">
        <v>10.9</v>
      </c>
      <c r="DA42" s="592"/>
      <c r="DB42" s="592"/>
      <c r="DC42" s="593"/>
      <c r="DD42" s="594">
        <v>1725710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260699</v>
      </c>
      <c r="CS43" s="607"/>
      <c r="CT43" s="607"/>
      <c r="CU43" s="607"/>
      <c r="CV43" s="607"/>
      <c r="CW43" s="607"/>
      <c r="CX43" s="607"/>
      <c r="CY43" s="608"/>
      <c r="CZ43" s="591">
        <v>0.5</v>
      </c>
      <c r="DA43" s="609"/>
      <c r="DB43" s="609"/>
      <c r="DC43" s="610"/>
      <c r="DD43" s="594">
        <v>260699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333</v>
      </c>
      <c r="CD44" s="601" t="s">
        <v>286</v>
      </c>
      <c r="CE44" s="602"/>
      <c r="CF44" s="585" t="s">
        <v>334</v>
      </c>
      <c r="CG44" s="586"/>
      <c r="CH44" s="586"/>
      <c r="CI44" s="586"/>
      <c r="CJ44" s="586"/>
      <c r="CK44" s="586"/>
      <c r="CL44" s="586"/>
      <c r="CM44" s="586"/>
      <c r="CN44" s="586"/>
      <c r="CO44" s="586"/>
      <c r="CP44" s="586"/>
      <c r="CQ44" s="587"/>
      <c r="CR44" s="588">
        <v>5252118</v>
      </c>
      <c r="CS44" s="589"/>
      <c r="CT44" s="589"/>
      <c r="CU44" s="589"/>
      <c r="CV44" s="589"/>
      <c r="CW44" s="589"/>
      <c r="CX44" s="589"/>
      <c r="CY44" s="590"/>
      <c r="CZ44" s="591">
        <v>10.6</v>
      </c>
      <c r="DA44" s="592"/>
      <c r="DB44" s="592"/>
      <c r="DC44" s="593"/>
      <c r="DD44" s="594">
        <v>1607131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335</v>
      </c>
      <c r="CG45" s="586"/>
      <c r="CH45" s="586"/>
      <c r="CI45" s="586"/>
      <c r="CJ45" s="586"/>
      <c r="CK45" s="586"/>
      <c r="CL45" s="586"/>
      <c r="CM45" s="586"/>
      <c r="CN45" s="586"/>
      <c r="CO45" s="586"/>
      <c r="CP45" s="586"/>
      <c r="CQ45" s="587"/>
      <c r="CR45" s="588">
        <v>1882964</v>
      </c>
      <c r="CS45" s="607"/>
      <c r="CT45" s="607"/>
      <c r="CU45" s="607"/>
      <c r="CV45" s="607"/>
      <c r="CW45" s="607"/>
      <c r="CX45" s="607"/>
      <c r="CY45" s="608"/>
      <c r="CZ45" s="591">
        <v>3.8</v>
      </c>
      <c r="DA45" s="609"/>
      <c r="DB45" s="609"/>
      <c r="DC45" s="610"/>
      <c r="DD45" s="594">
        <v>145750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336</v>
      </c>
      <c r="CG46" s="586"/>
      <c r="CH46" s="586"/>
      <c r="CI46" s="586"/>
      <c r="CJ46" s="586"/>
      <c r="CK46" s="586"/>
      <c r="CL46" s="586"/>
      <c r="CM46" s="586"/>
      <c r="CN46" s="586"/>
      <c r="CO46" s="586"/>
      <c r="CP46" s="586"/>
      <c r="CQ46" s="587"/>
      <c r="CR46" s="588">
        <v>3170792</v>
      </c>
      <c r="CS46" s="589"/>
      <c r="CT46" s="589"/>
      <c r="CU46" s="589"/>
      <c r="CV46" s="589"/>
      <c r="CW46" s="589"/>
      <c r="CX46" s="589"/>
      <c r="CY46" s="590"/>
      <c r="CZ46" s="591">
        <v>6.4</v>
      </c>
      <c r="DA46" s="592"/>
      <c r="DB46" s="592"/>
      <c r="DC46" s="593"/>
      <c r="DD46" s="594">
        <v>1394399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337</v>
      </c>
      <c r="CG47" s="586"/>
      <c r="CH47" s="586"/>
      <c r="CI47" s="586"/>
      <c r="CJ47" s="586"/>
      <c r="CK47" s="586"/>
      <c r="CL47" s="586"/>
      <c r="CM47" s="586"/>
      <c r="CN47" s="586"/>
      <c r="CO47" s="586"/>
      <c r="CP47" s="586"/>
      <c r="CQ47" s="587"/>
      <c r="CR47" s="588">
        <v>158208</v>
      </c>
      <c r="CS47" s="607"/>
      <c r="CT47" s="607"/>
      <c r="CU47" s="607"/>
      <c r="CV47" s="607"/>
      <c r="CW47" s="607"/>
      <c r="CX47" s="607"/>
      <c r="CY47" s="608"/>
      <c r="CZ47" s="591">
        <v>0.3</v>
      </c>
      <c r="DA47" s="609"/>
      <c r="DB47" s="609"/>
      <c r="DC47" s="610"/>
      <c r="DD47" s="594">
        <v>118579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338</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339</v>
      </c>
      <c r="CE49" s="570"/>
      <c r="CF49" s="570"/>
      <c r="CG49" s="570"/>
      <c r="CH49" s="570"/>
      <c r="CI49" s="570"/>
      <c r="CJ49" s="570"/>
      <c r="CK49" s="570"/>
      <c r="CL49" s="570"/>
      <c r="CM49" s="570"/>
      <c r="CN49" s="570"/>
      <c r="CO49" s="570"/>
      <c r="CP49" s="570"/>
      <c r="CQ49" s="571"/>
      <c r="CR49" s="572">
        <v>49437635</v>
      </c>
      <c r="CS49" s="573"/>
      <c r="CT49" s="573"/>
      <c r="CU49" s="573"/>
      <c r="CV49" s="573"/>
      <c r="CW49" s="573"/>
      <c r="CX49" s="573"/>
      <c r="CY49" s="574"/>
      <c r="CZ49" s="575">
        <v>100</v>
      </c>
      <c r="DA49" s="576"/>
      <c r="DB49" s="576"/>
      <c r="DC49" s="577"/>
      <c r="DD49" s="578">
        <v>32836667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0" t="s">
        <v>341</v>
      </c>
      <c r="DK2" s="1111"/>
      <c r="DL2" s="1111"/>
      <c r="DM2" s="1111"/>
      <c r="DN2" s="1111"/>
      <c r="DO2" s="1112"/>
      <c r="DP2" s="200"/>
      <c r="DQ2" s="1110" t="s">
        <v>342</v>
      </c>
      <c r="DR2" s="1111"/>
      <c r="DS2" s="1111"/>
      <c r="DT2" s="1111"/>
      <c r="DU2" s="1111"/>
      <c r="DV2" s="1111"/>
      <c r="DW2" s="1111"/>
      <c r="DX2" s="1111"/>
      <c r="DY2" s="1111"/>
      <c r="DZ2" s="1112"/>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13"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6" t="s">
        <v>359</v>
      </c>
      <c r="DH5" s="1097"/>
      <c r="DI5" s="1097"/>
      <c r="DJ5" s="1097"/>
      <c r="DK5" s="1098"/>
      <c r="DL5" s="1096" t="s">
        <v>360</v>
      </c>
      <c r="DM5" s="1097"/>
      <c r="DN5" s="1097"/>
      <c r="DO5" s="1097"/>
      <c r="DP5" s="1098"/>
      <c r="DQ5" s="997" t="s">
        <v>361</v>
      </c>
      <c r="DR5" s="998"/>
      <c r="DS5" s="998"/>
      <c r="DT5" s="998"/>
      <c r="DU5" s="999"/>
      <c r="DV5" s="997" t="s">
        <v>352</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4"/>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9"/>
      <c r="DH6" s="1100"/>
      <c r="DI6" s="1100"/>
      <c r="DJ6" s="1100"/>
      <c r="DK6" s="1101"/>
      <c r="DL6" s="1099"/>
      <c r="DM6" s="1100"/>
      <c r="DN6" s="1100"/>
      <c r="DO6" s="1100"/>
      <c r="DP6" s="1101"/>
      <c r="DQ6" s="1000"/>
      <c r="DR6" s="1001"/>
      <c r="DS6" s="1001"/>
      <c r="DT6" s="1001"/>
      <c r="DU6" s="1002"/>
      <c r="DV6" s="1000"/>
      <c r="DW6" s="1001"/>
      <c r="DX6" s="1001"/>
      <c r="DY6" s="1001"/>
      <c r="DZ6" s="1014"/>
      <c r="EA6" s="205"/>
    </row>
    <row r="7" spans="1:131" s="206" customFormat="1" ht="26.25" customHeight="1" thickTop="1" x14ac:dyDescent="0.15">
      <c r="A7" s="209">
        <v>1</v>
      </c>
      <c r="B7" s="1046" t="s">
        <v>362</v>
      </c>
      <c r="C7" s="1047"/>
      <c r="D7" s="1047"/>
      <c r="E7" s="1047"/>
      <c r="F7" s="1047"/>
      <c r="G7" s="1047"/>
      <c r="H7" s="1047"/>
      <c r="I7" s="1047"/>
      <c r="J7" s="1047"/>
      <c r="K7" s="1047"/>
      <c r="L7" s="1047"/>
      <c r="M7" s="1047"/>
      <c r="N7" s="1047"/>
      <c r="O7" s="1047"/>
      <c r="P7" s="1048"/>
      <c r="Q7" s="1102">
        <v>50990</v>
      </c>
      <c r="R7" s="1103"/>
      <c r="S7" s="1103"/>
      <c r="T7" s="1103"/>
      <c r="U7" s="1104"/>
      <c r="V7" s="1105">
        <v>49091</v>
      </c>
      <c r="W7" s="1103"/>
      <c r="X7" s="1103"/>
      <c r="Y7" s="1103"/>
      <c r="Z7" s="1104"/>
      <c r="AA7" s="1105">
        <v>1900</v>
      </c>
      <c r="AB7" s="1103"/>
      <c r="AC7" s="1103"/>
      <c r="AD7" s="1103"/>
      <c r="AE7" s="1106"/>
      <c r="AF7" s="1107">
        <v>1408</v>
      </c>
      <c r="AG7" s="1108"/>
      <c r="AH7" s="1108"/>
      <c r="AI7" s="1108"/>
      <c r="AJ7" s="1109"/>
      <c r="AK7" s="1089">
        <v>464</v>
      </c>
      <c r="AL7" s="1090"/>
      <c r="AM7" s="1090"/>
      <c r="AN7" s="1090"/>
      <c r="AO7" s="1090"/>
      <c r="AP7" s="1090">
        <v>62027</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552</v>
      </c>
      <c r="BT7" s="1094"/>
      <c r="BU7" s="1094"/>
      <c r="BV7" s="1094"/>
      <c r="BW7" s="1094"/>
      <c r="BX7" s="1094"/>
      <c r="BY7" s="1094"/>
      <c r="BZ7" s="1094"/>
      <c r="CA7" s="1094"/>
      <c r="CB7" s="1094"/>
      <c r="CC7" s="1094"/>
      <c r="CD7" s="1094"/>
      <c r="CE7" s="1094"/>
      <c r="CF7" s="1094"/>
      <c r="CG7" s="1095"/>
      <c r="CH7" s="1086">
        <v>-2</v>
      </c>
      <c r="CI7" s="1087"/>
      <c r="CJ7" s="1087"/>
      <c r="CK7" s="1087"/>
      <c r="CL7" s="1088"/>
      <c r="CM7" s="1086">
        <v>27</v>
      </c>
      <c r="CN7" s="1087"/>
      <c r="CO7" s="1087"/>
      <c r="CP7" s="1087"/>
      <c r="CQ7" s="1088"/>
      <c r="CR7" s="1086">
        <v>10</v>
      </c>
      <c r="CS7" s="1087"/>
      <c r="CT7" s="1087"/>
      <c r="CU7" s="1087"/>
      <c r="CV7" s="1088"/>
      <c r="CW7" s="1086" t="s">
        <v>539</v>
      </c>
      <c r="CX7" s="1087"/>
      <c r="CY7" s="1087"/>
      <c r="CZ7" s="1087"/>
      <c r="DA7" s="1088"/>
      <c r="DB7" s="1086" t="s">
        <v>539</v>
      </c>
      <c r="DC7" s="1087"/>
      <c r="DD7" s="1087"/>
      <c r="DE7" s="1087"/>
      <c r="DF7" s="1088"/>
      <c r="DG7" s="1086" t="s">
        <v>539</v>
      </c>
      <c r="DH7" s="1087"/>
      <c r="DI7" s="1087"/>
      <c r="DJ7" s="1087"/>
      <c r="DK7" s="1088"/>
      <c r="DL7" s="1086" t="s">
        <v>539</v>
      </c>
      <c r="DM7" s="1087"/>
      <c r="DN7" s="1087"/>
      <c r="DO7" s="1087"/>
      <c r="DP7" s="1088"/>
      <c r="DQ7" s="1086" t="s">
        <v>539</v>
      </c>
      <c r="DR7" s="1087"/>
      <c r="DS7" s="1087"/>
      <c r="DT7" s="1087"/>
      <c r="DU7" s="1088"/>
      <c r="DV7" s="1115"/>
      <c r="DW7" s="1116"/>
      <c r="DX7" s="1116"/>
      <c r="DY7" s="1116"/>
      <c r="DZ7" s="1117"/>
      <c r="EA7" s="205"/>
    </row>
    <row r="8" spans="1:131" s="206" customFormat="1" ht="26.25" customHeight="1" x14ac:dyDescent="0.15">
      <c r="A8" s="212">
        <v>2</v>
      </c>
      <c r="B8" s="1033" t="s">
        <v>363</v>
      </c>
      <c r="C8" s="1034"/>
      <c r="D8" s="1034"/>
      <c r="E8" s="1034"/>
      <c r="F8" s="1034"/>
      <c r="G8" s="1034"/>
      <c r="H8" s="1034"/>
      <c r="I8" s="1034"/>
      <c r="J8" s="1034"/>
      <c r="K8" s="1034"/>
      <c r="L8" s="1034"/>
      <c r="M8" s="1034"/>
      <c r="N8" s="1034"/>
      <c r="O8" s="1034"/>
      <c r="P8" s="1035"/>
      <c r="Q8" s="1084">
        <v>166</v>
      </c>
      <c r="R8" s="1016"/>
      <c r="S8" s="1016"/>
      <c r="T8" s="1016"/>
      <c r="U8" s="1085"/>
      <c r="V8" s="1041">
        <v>152</v>
      </c>
      <c r="W8" s="1016"/>
      <c r="X8" s="1016"/>
      <c r="Y8" s="1016"/>
      <c r="Z8" s="1085"/>
      <c r="AA8" s="1041">
        <v>14</v>
      </c>
      <c r="AB8" s="1016"/>
      <c r="AC8" s="1016"/>
      <c r="AD8" s="1016"/>
      <c r="AE8" s="1017"/>
      <c r="AF8" s="1015">
        <v>14</v>
      </c>
      <c r="AG8" s="1016"/>
      <c r="AH8" s="1016"/>
      <c r="AI8" s="1016"/>
      <c r="AJ8" s="1017"/>
      <c r="AK8" s="1082">
        <v>41</v>
      </c>
      <c r="AL8" s="1083"/>
      <c r="AM8" s="1083"/>
      <c r="AN8" s="1083"/>
      <c r="AO8" s="1083"/>
      <c r="AP8" s="1083" t="s">
        <v>482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553</v>
      </c>
      <c r="BT8" s="1011"/>
      <c r="BU8" s="1011"/>
      <c r="BV8" s="1011"/>
      <c r="BW8" s="1011"/>
      <c r="BX8" s="1011"/>
      <c r="BY8" s="1011"/>
      <c r="BZ8" s="1011"/>
      <c r="CA8" s="1011"/>
      <c r="CB8" s="1011"/>
      <c r="CC8" s="1011"/>
      <c r="CD8" s="1011"/>
      <c r="CE8" s="1011"/>
      <c r="CF8" s="1011"/>
      <c r="CG8" s="1012"/>
      <c r="CH8" s="985">
        <v>14</v>
      </c>
      <c r="CI8" s="986"/>
      <c r="CJ8" s="986"/>
      <c r="CK8" s="986"/>
      <c r="CL8" s="987"/>
      <c r="CM8" s="985">
        <v>96</v>
      </c>
      <c r="CN8" s="986"/>
      <c r="CO8" s="986"/>
      <c r="CP8" s="986"/>
      <c r="CQ8" s="987"/>
      <c r="CR8" s="985">
        <v>60</v>
      </c>
      <c r="CS8" s="986"/>
      <c r="CT8" s="986"/>
      <c r="CU8" s="986"/>
      <c r="CV8" s="987"/>
      <c r="CW8" s="985">
        <v>58</v>
      </c>
      <c r="CX8" s="986"/>
      <c r="CY8" s="986"/>
      <c r="CZ8" s="986"/>
      <c r="DA8" s="987"/>
      <c r="DB8" s="985" t="s">
        <v>539</v>
      </c>
      <c r="DC8" s="986"/>
      <c r="DD8" s="986"/>
      <c r="DE8" s="986"/>
      <c r="DF8" s="987"/>
      <c r="DG8" s="985" t="s">
        <v>539</v>
      </c>
      <c r="DH8" s="986"/>
      <c r="DI8" s="986"/>
      <c r="DJ8" s="986"/>
      <c r="DK8" s="987"/>
      <c r="DL8" s="985" t="s">
        <v>539</v>
      </c>
      <c r="DM8" s="986"/>
      <c r="DN8" s="986"/>
      <c r="DO8" s="986"/>
      <c r="DP8" s="987"/>
      <c r="DQ8" s="985" t="s">
        <v>539</v>
      </c>
      <c r="DR8" s="986"/>
      <c r="DS8" s="986"/>
      <c r="DT8" s="986"/>
      <c r="DU8" s="987"/>
      <c r="DV8" s="988"/>
      <c r="DW8" s="989"/>
      <c r="DX8" s="989"/>
      <c r="DY8" s="989"/>
      <c r="DZ8" s="990"/>
      <c r="EA8" s="205"/>
    </row>
    <row r="9" spans="1:131" s="206" customFormat="1" ht="26.25" customHeight="1" x14ac:dyDescent="0.15">
      <c r="A9" s="212">
        <v>3</v>
      </c>
      <c r="B9" s="1033" t="s">
        <v>364</v>
      </c>
      <c r="C9" s="1034"/>
      <c r="D9" s="1034"/>
      <c r="E9" s="1034"/>
      <c r="F9" s="1034"/>
      <c r="G9" s="1034"/>
      <c r="H9" s="1034"/>
      <c r="I9" s="1034"/>
      <c r="J9" s="1034"/>
      <c r="K9" s="1034"/>
      <c r="L9" s="1034"/>
      <c r="M9" s="1034"/>
      <c r="N9" s="1034"/>
      <c r="O9" s="1034"/>
      <c r="P9" s="1035"/>
      <c r="Q9" s="1084">
        <v>509</v>
      </c>
      <c r="R9" s="1016"/>
      <c r="S9" s="1016"/>
      <c r="T9" s="1016"/>
      <c r="U9" s="1085"/>
      <c r="V9" s="1041">
        <v>484</v>
      </c>
      <c r="W9" s="1016"/>
      <c r="X9" s="1016"/>
      <c r="Y9" s="1016"/>
      <c r="Z9" s="1085"/>
      <c r="AA9" s="1041">
        <v>25</v>
      </c>
      <c r="AB9" s="1016"/>
      <c r="AC9" s="1016"/>
      <c r="AD9" s="1016"/>
      <c r="AE9" s="1017"/>
      <c r="AF9" s="1015">
        <v>13</v>
      </c>
      <c r="AG9" s="1016"/>
      <c r="AH9" s="1016"/>
      <c r="AI9" s="1016"/>
      <c r="AJ9" s="1017"/>
      <c r="AK9" s="1082">
        <v>125</v>
      </c>
      <c r="AL9" s="1083"/>
      <c r="AM9" s="1083"/>
      <c r="AN9" s="1083"/>
      <c r="AO9" s="1083"/>
      <c r="AP9" s="1083">
        <v>1757</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554</v>
      </c>
      <c r="BT9" s="1011"/>
      <c r="BU9" s="1011"/>
      <c r="BV9" s="1011"/>
      <c r="BW9" s="1011"/>
      <c r="BX9" s="1011"/>
      <c r="BY9" s="1011"/>
      <c r="BZ9" s="1011"/>
      <c r="CA9" s="1011"/>
      <c r="CB9" s="1011"/>
      <c r="CC9" s="1011"/>
      <c r="CD9" s="1011"/>
      <c r="CE9" s="1011"/>
      <c r="CF9" s="1011"/>
      <c r="CG9" s="1012"/>
      <c r="CH9" s="985">
        <v>13</v>
      </c>
      <c r="CI9" s="986"/>
      <c r="CJ9" s="986"/>
      <c r="CK9" s="986"/>
      <c r="CL9" s="987"/>
      <c r="CM9" s="985">
        <v>16</v>
      </c>
      <c r="CN9" s="986"/>
      <c r="CO9" s="986"/>
      <c r="CP9" s="986"/>
      <c r="CQ9" s="987"/>
      <c r="CR9" s="985">
        <v>3</v>
      </c>
      <c r="CS9" s="986"/>
      <c r="CT9" s="986"/>
      <c r="CU9" s="986"/>
      <c r="CV9" s="987"/>
      <c r="CW9" s="985">
        <v>8</v>
      </c>
      <c r="CX9" s="986"/>
      <c r="CY9" s="986"/>
      <c r="CZ9" s="986"/>
      <c r="DA9" s="987"/>
      <c r="DB9" s="985" t="s">
        <v>539</v>
      </c>
      <c r="DC9" s="986"/>
      <c r="DD9" s="986"/>
      <c r="DE9" s="986"/>
      <c r="DF9" s="987"/>
      <c r="DG9" s="985" t="s">
        <v>539</v>
      </c>
      <c r="DH9" s="986"/>
      <c r="DI9" s="986"/>
      <c r="DJ9" s="986"/>
      <c r="DK9" s="987"/>
      <c r="DL9" s="985" t="s">
        <v>539</v>
      </c>
      <c r="DM9" s="986"/>
      <c r="DN9" s="986"/>
      <c r="DO9" s="986"/>
      <c r="DP9" s="987"/>
      <c r="DQ9" s="985" t="s">
        <v>539</v>
      </c>
      <c r="DR9" s="986"/>
      <c r="DS9" s="986"/>
      <c r="DT9" s="986"/>
      <c r="DU9" s="987"/>
      <c r="DV9" s="988"/>
      <c r="DW9" s="989"/>
      <c r="DX9" s="989"/>
      <c r="DY9" s="989"/>
      <c r="DZ9" s="990"/>
      <c r="EA9" s="205"/>
    </row>
    <row r="10" spans="1:131" s="206" customFormat="1" ht="26.25" customHeight="1" x14ac:dyDescent="0.15">
      <c r="A10" s="212">
        <v>4</v>
      </c>
      <c r="B10" s="1033" t="s">
        <v>365</v>
      </c>
      <c r="C10" s="1034"/>
      <c r="D10" s="1034"/>
      <c r="E10" s="1034"/>
      <c r="F10" s="1034"/>
      <c r="G10" s="1034"/>
      <c r="H10" s="1034"/>
      <c r="I10" s="1034"/>
      <c r="J10" s="1034"/>
      <c r="K10" s="1034"/>
      <c r="L10" s="1034"/>
      <c r="M10" s="1034"/>
      <c r="N10" s="1034"/>
      <c r="O10" s="1034"/>
      <c r="P10" s="1035"/>
      <c r="Q10" s="1084">
        <v>149</v>
      </c>
      <c r="R10" s="1016"/>
      <c r="S10" s="1016"/>
      <c r="T10" s="1016"/>
      <c r="U10" s="1085"/>
      <c r="V10" s="1041">
        <v>117</v>
      </c>
      <c r="W10" s="1016"/>
      <c r="X10" s="1016"/>
      <c r="Y10" s="1016"/>
      <c r="Z10" s="1085"/>
      <c r="AA10" s="1041">
        <v>32</v>
      </c>
      <c r="AB10" s="1016"/>
      <c r="AC10" s="1016"/>
      <c r="AD10" s="1016"/>
      <c r="AE10" s="1017"/>
      <c r="AF10" s="1015">
        <v>6</v>
      </c>
      <c r="AG10" s="1016"/>
      <c r="AH10" s="1016"/>
      <c r="AI10" s="1016"/>
      <c r="AJ10" s="1017"/>
      <c r="AK10" s="1082">
        <v>112</v>
      </c>
      <c r="AL10" s="1083"/>
      <c r="AM10" s="1083"/>
      <c r="AN10" s="1083"/>
      <c r="AO10" s="1083"/>
      <c r="AP10" s="1083">
        <v>675</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t="s">
        <v>366</v>
      </c>
      <c r="C11" s="1034"/>
      <c r="D11" s="1034"/>
      <c r="E11" s="1034"/>
      <c r="F11" s="1034"/>
      <c r="G11" s="1034"/>
      <c r="H11" s="1034"/>
      <c r="I11" s="1034"/>
      <c r="J11" s="1034"/>
      <c r="K11" s="1034"/>
      <c r="L11" s="1034"/>
      <c r="M11" s="1034"/>
      <c r="N11" s="1034"/>
      <c r="O11" s="1034"/>
      <c r="P11" s="1035"/>
      <c r="Q11" s="1084">
        <v>196</v>
      </c>
      <c r="R11" s="1016"/>
      <c r="S11" s="1016"/>
      <c r="T11" s="1016"/>
      <c r="U11" s="1085"/>
      <c r="V11" s="1041">
        <v>196</v>
      </c>
      <c r="W11" s="1016"/>
      <c r="X11" s="1016"/>
      <c r="Y11" s="1016"/>
      <c r="Z11" s="1085"/>
      <c r="AA11" s="1041" t="s">
        <v>482</v>
      </c>
      <c r="AB11" s="1016"/>
      <c r="AC11" s="1016"/>
      <c r="AD11" s="1016"/>
      <c r="AE11" s="1017"/>
      <c r="AF11" s="1015" t="s">
        <v>109</v>
      </c>
      <c r="AG11" s="1016"/>
      <c r="AH11" s="1016"/>
      <c r="AI11" s="1016"/>
      <c r="AJ11" s="1017"/>
      <c r="AK11" s="1082">
        <v>196</v>
      </c>
      <c r="AL11" s="1083"/>
      <c r="AM11" s="1083"/>
      <c r="AN11" s="1083"/>
      <c r="AO11" s="1083"/>
      <c r="AP11" s="1083">
        <v>701</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51620</v>
      </c>
      <c r="R23" s="1065"/>
      <c r="S23" s="1065"/>
      <c r="T23" s="1065"/>
      <c r="U23" s="1065"/>
      <c r="V23" s="1065">
        <v>49648</v>
      </c>
      <c r="W23" s="1065"/>
      <c r="X23" s="1065"/>
      <c r="Y23" s="1065"/>
      <c r="Z23" s="1065"/>
      <c r="AA23" s="1065">
        <v>1971</v>
      </c>
      <c r="AB23" s="1065"/>
      <c r="AC23" s="1065"/>
      <c r="AD23" s="1065"/>
      <c r="AE23" s="1066"/>
      <c r="AF23" s="1067">
        <v>1441</v>
      </c>
      <c r="AG23" s="1065"/>
      <c r="AH23" s="1065"/>
      <c r="AI23" s="1065"/>
      <c r="AJ23" s="1068"/>
      <c r="AK23" s="1069"/>
      <c r="AL23" s="1070"/>
      <c r="AM23" s="1070"/>
      <c r="AN23" s="1070"/>
      <c r="AO23" s="1070"/>
      <c r="AP23" s="1065">
        <v>65160</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345</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19361</v>
      </c>
      <c r="R28" s="1050"/>
      <c r="S28" s="1050"/>
      <c r="T28" s="1050"/>
      <c r="U28" s="1050"/>
      <c r="V28" s="1050">
        <v>19295</v>
      </c>
      <c r="W28" s="1050"/>
      <c r="X28" s="1050"/>
      <c r="Y28" s="1050"/>
      <c r="Z28" s="1050"/>
      <c r="AA28" s="1050">
        <v>65</v>
      </c>
      <c r="AB28" s="1050"/>
      <c r="AC28" s="1050"/>
      <c r="AD28" s="1050"/>
      <c r="AE28" s="1051"/>
      <c r="AF28" s="1052">
        <v>65</v>
      </c>
      <c r="AG28" s="1050"/>
      <c r="AH28" s="1050"/>
      <c r="AI28" s="1050"/>
      <c r="AJ28" s="1053"/>
      <c r="AK28" s="1054">
        <v>2052</v>
      </c>
      <c r="AL28" s="1042"/>
      <c r="AM28" s="1042"/>
      <c r="AN28" s="1042"/>
      <c r="AO28" s="1042"/>
      <c r="AP28" s="1042" t="s">
        <v>482</v>
      </c>
      <c r="AQ28" s="1042"/>
      <c r="AR28" s="1042"/>
      <c r="AS28" s="1042"/>
      <c r="AT28" s="1042"/>
      <c r="AU28" s="1042" t="s">
        <v>482</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58</v>
      </c>
      <c r="R29" s="1040"/>
      <c r="S29" s="1040"/>
      <c r="T29" s="1040"/>
      <c r="U29" s="1040"/>
      <c r="V29" s="1040">
        <v>55</v>
      </c>
      <c r="W29" s="1040"/>
      <c r="X29" s="1040"/>
      <c r="Y29" s="1040"/>
      <c r="Z29" s="1040"/>
      <c r="AA29" s="1040">
        <v>4</v>
      </c>
      <c r="AB29" s="1040"/>
      <c r="AC29" s="1040"/>
      <c r="AD29" s="1040"/>
      <c r="AE29" s="1041"/>
      <c r="AF29" s="1015">
        <v>4</v>
      </c>
      <c r="AG29" s="1016"/>
      <c r="AH29" s="1016"/>
      <c r="AI29" s="1016"/>
      <c r="AJ29" s="1017"/>
      <c r="AK29" s="976">
        <v>35</v>
      </c>
      <c r="AL29" s="967"/>
      <c r="AM29" s="967"/>
      <c r="AN29" s="967"/>
      <c r="AO29" s="967"/>
      <c r="AP29" s="967" t="s">
        <v>482</v>
      </c>
      <c r="AQ29" s="967"/>
      <c r="AR29" s="967"/>
      <c r="AS29" s="967"/>
      <c r="AT29" s="967"/>
      <c r="AU29" s="967" t="s">
        <v>482</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9146</v>
      </c>
      <c r="R30" s="1040"/>
      <c r="S30" s="1040"/>
      <c r="T30" s="1040"/>
      <c r="U30" s="1040"/>
      <c r="V30" s="1040">
        <v>8993</v>
      </c>
      <c r="W30" s="1040"/>
      <c r="X30" s="1040"/>
      <c r="Y30" s="1040"/>
      <c r="Z30" s="1040"/>
      <c r="AA30" s="1040">
        <v>153</v>
      </c>
      <c r="AB30" s="1040"/>
      <c r="AC30" s="1040"/>
      <c r="AD30" s="1040"/>
      <c r="AE30" s="1041"/>
      <c r="AF30" s="1015">
        <v>153</v>
      </c>
      <c r="AG30" s="1016"/>
      <c r="AH30" s="1016"/>
      <c r="AI30" s="1016"/>
      <c r="AJ30" s="1017"/>
      <c r="AK30" s="976">
        <v>1291</v>
      </c>
      <c r="AL30" s="967"/>
      <c r="AM30" s="967"/>
      <c r="AN30" s="967"/>
      <c r="AO30" s="967"/>
      <c r="AP30" s="967" t="s">
        <v>482</v>
      </c>
      <c r="AQ30" s="967"/>
      <c r="AR30" s="967"/>
      <c r="AS30" s="967"/>
      <c r="AT30" s="967"/>
      <c r="AU30" s="967" t="s">
        <v>482</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53</v>
      </c>
      <c r="R31" s="1040"/>
      <c r="S31" s="1040"/>
      <c r="T31" s="1040"/>
      <c r="U31" s="1040"/>
      <c r="V31" s="1040">
        <v>51</v>
      </c>
      <c r="W31" s="1040"/>
      <c r="X31" s="1040"/>
      <c r="Y31" s="1040"/>
      <c r="Z31" s="1040"/>
      <c r="AA31" s="1040">
        <v>2</v>
      </c>
      <c r="AB31" s="1040"/>
      <c r="AC31" s="1040"/>
      <c r="AD31" s="1040"/>
      <c r="AE31" s="1041"/>
      <c r="AF31" s="1015">
        <v>2</v>
      </c>
      <c r="AG31" s="1016"/>
      <c r="AH31" s="1016"/>
      <c r="AI31" s="1016"/>
      <c r="AJ31" s="1017"/>
      <c r="AK31" s="976">
        <v>32</v>
      </c>
      <c r="AL31" s="967"/>
      <c r="AM31" s="967"/>
      <c r="AN31" s="967"/>
      <c r="AO31" s="967"/>
      <c r="AP31" s="967" t="s">
        <v>482</v>
      </c>
      <c r="AQ31" s="967"/>
      <c r="AR31" s="967"/>
      <c r="AS31" s="967"/>
      <c r="AT31" s="967"/>
      <c r="AU31" s="967" t="s">
        <v>482</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384</v>
      </c>
      <c r="C32" s="1034"/>
      <c r="D32" s="1034"/>
      <c r="E32" s="1034"/>
      <c r="F32" s="1034"/>
      <c r="G32" s="1034"/>
      <c r="H32" s="1034"/>
      <c r="I32" s="1034"/>
      <c r="J32" s="1034"/>
      <c r="K32" s="1034"/>
      <c r="L32" s="1034"/>
      <c r="M32" s="1034"/>
      <c r="N32" s="1034"/>
      <c r="O32" s="1034"/>
      <c r="P32" s="1035"/>
      <c r="Q32" s="1039">
        <v>1120</v>
      </c>
      <c r="R32" s="1040"/>
      <c r="S32" s="1040"/>
      <c r="T32" s="1040"/>
      <c r="U32" s="1040"/>
      <c r="V32" s="1040">
        <v>1116</v>
      </c>
      <c r="W32" s="1040"/>
      <c r="X32" s="1040"/>
      <c r="Y32" s="1040"/>
      <c r="Z32" s="1040"/>
      <c r="AA32" s="1040">
        <v>4</v>
      </c>
      <c r="AB32" s="1040"/>
      <c r="AC32" s="1040"/>
      <c r="AD32" s="1040"/>
      <c r="AE32" s="1041"/>
      <c r="AF32" s="1015">
        <v>4</v>
      </c>
      <c r="AG32" s="1016"/>
      <c r="AH32" s="1016"/>
      <c r="AI32" s="1016"/>
      <c r="AJ32" s="1017"/>
      <c r="AK32" s="976">
        <v>238</v>
      </c>
      <c r="AL32" s="967"/>
      <c r="AM32" s="967"/>
      <c r="AN32" s="967"/>
      <c r="AO32" s="967"/>
      <c r="AP32" s="967" t="s">
        <v>482</v>
      </c>
      <c r="AQ32" s="967"/>
      <c r="AR32" s="967"/>
      <c r="AS32" s="967"/>
      <c r="AT32" s="967"/>
      <c r="AU32" s="967" t="s">
        <v>482</v>
      </c>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385</v>
      </c>
      <c r="C33" s="1034"/>
      <c r="D33" s="1034"/>
      <c r="E33" s="1034"/>
      <c r="F33" s="1034"/>
      <c r="G33" s="1034"/>
      <c r="H33" s="1034"/>
      <c r="I33" s="1034"/>
      <c r="J33" s="1034"/>
      <c r="K33" s="1034"/>
      <c r="L33" s="1034"/>
      <c r="M33" s="1034"/>
      <c r="N33" s="1034"/>
      <c r="O33" s="1034"/>
      <c r="P33" s="1035"/>
      <c r="Q33" s="1039">
        <v>2469</v>
      </c>
      <c r="R33" s="1040"/>
      <c r="S33" s="1040"/>
      <c r="T33" s="1040"/>
      <c r="U33" s="1040"/>
      <c r="V33" s="1040">
        <v>2052</v>
      </c>
      <c r="W33" s="1040"/>
      <c r="X33" s="1040"/>
      <c r="Y33" s="1040"/>
      <c r="Z33" s="1040"/>
      <c r="AA33" s="1040">
        <v>417</v>
      </c>
      <c r="AB33" s="1040"/>
      <c r="AC33" s="1040"/>
      <c r="AD33" s="1040"/>
      <c r="AE33" s="1041"/>
      <c r="AF33" s="1015">
        <v>3195</v>
      </c>
      <c r="AG33" s="1016"/>
      <c r="AH33" s="1016"/>
      <c r="AI33" s="1016"/>
      <c r="AJ33" s="1017"/>
      <c r="AK33" s="976">
        <v>16</v>
      </c>
      <c r="AL33" s="967"/>
      <c r="AM33" s="967"/>
      <c r="AN33" s="967"/>
      <c r="AO33" s="967"/>
      <c r="AP33" s="967">
        <v>6689</v>
      </c>
      <c r="AQ33" s="967"/>
      <c r="AR33" s="967"/>
      <c r="AS33" s="967"/>
      <c r="AT33" s="967"/>
      <c r="AU33" s="967">
        <v>74</v>
      </c>
      <c r="AV33" s="967"/>
      <c r="AW33" s="967"/>
      <c r="AX33" s="967"/>
      <c r="AY33" s="967"/>
      <c r="AZ33" s="1038"/>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556</v>
      </c>
      <c r="C34" s="1034"/>
      <c r="D34" s="1034"/>
      <c r="E34" s="1034"/>
      <c r="F34" s="1034"/>
      <c r="G34" s="1034"/>
      <c r="H34" s="1034"/>
      <c r="I34" s="1034"/>
      <c r="J34" s="1034"/>
      <c r="K34" s="1034"/>
      <c r="L34" s="1034"/>
      <c r="M34" s="1034"/>
      <c r="N34" s="1034"/>
      <c r="O34" s="1034"/>
      <c r="P34" s="1035"/>
      <c r="Q34" s="1039">
        <v>3830</v>
      </c>
      <c r="R34" s="1040"/>
      <c r="S34" s="1040"/>
      <c r="T34" s="1040"/>
      <c r="U34" s="1040"/>
      <c r="V34" s="1040">
        <v>3691</v>
      </c>
      <c r="W34" s="1040"/>
      <c r="X34" s="1040"/>
      <c r="Y34" s="1040"/>
      <c r="Z34" s="1040"/>
      <c r="AA34" s="1040">
        <v>140</v>
      </c>
      <c r="AB34" s="1040"/>
      <c r="AC34" s="1040"/>
      <c r="AD34" s="1040"/>
      <c r="AE34" s="1041"/>
      <c r="AF34" s="1015">
        <v>104</v>
      </c>
      <c r="AG34" s="1016"/>
      <c r="AH34" s="1016"/>
      <c r="AI34" s="1016"/>
      <c r="AJ34" s="1017"/>
      <c r="AK34" s="976">
        <v>1325</v>
      </c>
      <c r="AL34" s="967"/>
      <c r="AM34" s="967"/>
      <c r="AN34" s="967"/>
      <c r="AO34" s="967"/>
      <c r="AP34" s="967">
        <v>17219</v>
      </c>
      <c r="AQ34" s="967"/>
      <c r="AR34" s="967"/>
      <c r="AS34" s="967"/>
      <c r="AT34" s="967"/>
      <c r="AU34" s="967">
        <v>13413</v>
      </c>
      <c r="AV34" s="967"/>
      <c r="AW34" s="967"/>
      <c r="AX34" s="967"/>
      <c r="AY34" s="967"/>
      <c r="AZ34" s="1038"/>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557</v>
      </c>
      <c r="C35" s="1034"/>
      <c r="D35" s="1034"/>
      <c r="E35" s="1034"/>
      <c r="F35" s="1034"/>
      <c r="G35" s="1034"/>
      <c r="H35" s="1034"/>
      <c r="I35" s="1034"/>
      <c r="J35" s="1034"/>
      <c r="K35" s="1034"/>
      <c r="L35" s="1034"/>
      <c r="M35" s="1034"/>
      <c r="N35" s="1034"/>
      <c r="O35" s="1034"/>
      <c r="P35" s="1035"/>
      <c r="Q35" s="1039">
        <v>744</v>
      </c>
      <c r="R35" s="1040"/>
      <c r="S35" s="1040"/>
      <c r="T35" s="1040"/>
      <c r="U35" s="1040"/>
      <c r="V35" s="1040">
        <v>717</v>
      </c>
      <c r="W35" s="1040"/>
      <c r="X35" s="1040"/>
      <c r="Y35" s="1040"/>
      <c r="Z35" s="1040"/>
      <c r="AA35" s="1040">
        <v>27</v>
      </c>
      <c r="AB35" s="1040"/>
      <c r="AC35" s="1040"/>
      <c r="AD35" s="1040"/>
      <c r="AE35" s="1041"/>
      <c r="AF35" s="1015">
        <v>27</v>
      </c>
      <c r="AG35" s="1016"/>
      <c r="AH35" s="1016"/>
      <c r="AI35" s="1016"/>
      <c r="AJ35" s="1017"/>
      <c r="AK35" s="976">
        <v>425</v>
      </c>
      <c r="AL35" s="967"/>
      <c r="AM35" s="967"/>
      <c r="AN35" s="967"/>
      <c r="AO35" s="967"/>
      <c r="AP35" s="967">
        <v>4772</v>
      </c>
      <c r="AQ35" s="967"/>
      <c r="AR35" s="967"/>
      <c r="AS35" s="967"/>
      <c r="AT35" s="967"/>
      <c r="AU35" s="967">
        <v>4772</v>
      </c>
      <c r="AV35" s="967"/>
      <c r="AW35" s="967"/>
      <c r="AX35" s="967"/>
      <c r="AY35" s="967"/>
      <c r="AZ35" s="1038"/>
      <c r="BA35" s="1038"/>
      <c r="BB35" s="1038"/>
      <c r="BC35" s="1038"/>
      <c r="BD35" s="1038"/>
      <c r="BE35" s="1028" t="s">
        <v>387</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555</v>
      </c>
      <c r="C36" s="1034"/>
      <c r="D36" s="1034"/>
      <c r="E36" s="1034"/>
      <c r="F36" s="1034"/>
      <c r="G36" s="1034"/>
      <c r="H36" s="1034"/>
      <c r="I36" s="1034"/>
      <c r="J36" s="1034"/>
      <c r="K36" s="1034"/>
      <c r="L36" s="1034"/>
      <c r="M36" s="1034"/>
      <c r="N36" s="1034"/>
      <c r="O36" s="1034"/>
      <c r="P36" s="1035"/>
      <c r="Q36" s="1039">
        <v>131</v>
      </c>
      <c r="R36" s="1040"/>
      <c r="S36" s="1040"/>
      <c r="T36" s="1040"/>
      <c r="U36" s="1040"/>
      <c r="V36" s="1040">
        <v>125</v>
      </c>
      <c r="W36" s="1040"/>
      <c r="X36" s="1040"/>
      <c r="Y36" s="1040"/>
      <c r="Z36" s="1040"/>
      <c r="AA36" s="1040">
        <v>6</v>
      </c>
      <c r="AB36" s="1040"/>
      <c r="AC36" s="1040"/>
      <c r="AD36" s="1040"/>
      <c r="AE36" s="1041"/>
      <c r="AF36" s="1015">
        <v>2</v>
      </c>
      <c r="AG36" s="1016"/>
      <c r="AH36" s="1016"/>
      <c r="AI36" s="1016"/>
      <c r="AJ36" s="1017"/>
      <c r="AK36" s="976">
        <v>30</v>
      </c>
      <c r="AL36" s="967"/>
      <c r="AM36" s="967"/>
      <c r="AN36" s="967"/>
      <c r="AO36" s="967"/>
      <c r="AP36" s="967" t="s">
        <v>482</v>
      </c>
      <c r="AQ36" s="967"/>
      <c r="AR36" s="967"/>
      <c r="AS36" s="967"/>
      <c r="AT36" s="967"/>
      <c r="AU36" s="967" t="s">
        <v>482</v>
      </c>
      <c r="AV36" s="967"/>
      <c r="AW36" s="967"/>
      <c r="AX36" s="967"/>
      <c r="AY36" s="967"/>
      <c r="AZ36" s="1038"/>
      <c r="BA36" s="1038"/>
      <c r="BB36" s="1038"/>
      <c r="BC36" s="1038"/>
      <c r="BD36" s="1038"/>
      <c r="BE36" s="1028" t="s">
        <v>387</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3555</v>
      </c>
      <c r="AG63" s="955"/>
      <c r="AH63" s="955"/>
      <c r="AI63" s="955"/>
      <c r="AJ63" s="1026"/>
      <c r="AK63" s="1027"/>
      <c r="AL63" s="959"/>
      <c r="AM63" s="959"/>
      <c r="AN63" s="959"/>
      <c r="AO63" s="959"/>
      <c r="AP63" s="955">
        <v>28680</v>
      </c>
      <c r="AQ63" s="955"/>
      <c r="AR63" s="955"/>
      <c r="AS63" s="955"/>
      <c r="AT63" s="955"/>
      <c r="AU63" s="955">
        <v>18259</v>
      </c>
      <c r="AV63" s="955"/>
      <c r="AW63" s="955"/>
      <c r="AX63" s="955"/>
      <c r="AY63" s="955"/>
      <c r="AZ63" s="1021"/>
      <c r="BA63" s="1021"/>
      <c r="BB63" s="1021"/>
      <c r="BC63" s="1021"/>
      <c r="BD63" s="1021"/>
      <c r="BE63" s="956"/>
      <c r="BF63" s="956"/>
      <c r="BG63" s="956"/>
      <c r="BH63" s="956"/>
      <c r="BI63" s="957"/>
      <c r="BJ63" s="1022" t="s">
        <v>109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540</v>
      </c>
      <c r="C68" s="982"/>
      <c r="D68" s="982"/>
      <c r="E68" s="982"/>
      <c r="F68" s="982"/>
      <c r="G68" s="982"/>
      <c r="H68" s="982"/>
      <c r="I68" s="982"/>
      <c r="J68" s="982"/>
      <c r="K68" s="982"/>
      <c r="L68" s="982"/>
      <c r="M68" s="982"/>
      <c r="N68" s="982"/>
      <c r="O68" s="982"/>
      <c r="P68" s="983"/>
      <c r="Q68" s="984">
        <v>23590</v>
      </c>
      <c r="R68" s="978"/>
      <c r="S68" s="978"/>
      <c r="T68" s="978"/>
      <c r="U68" s="978"/>
      <c r="V68" s="978">
        <v>23570</v>
      </c>
      <c r="W68" s="978"/>
      <c r="X68" s="978"/>
      <c r="Y68" s="978"/>
      <c r="Z68" s="978"/>
      <c r="AA68" s="978">
        <v>20</v>
      </c>
      <c r="AB68" s="978"/>
      <c r="AC68" s="978"/>
      <c r="AD68" s="978"/>
      <c r="AE68" s="978"/>
      <c r="AF68" s="978">
        <v>20</v>
      </c>
      <c r="AG68" s="978"/>
      <c r="AH68" s="978"/>
      <c r="AI68" s="978"/>
      <c r="AJ68" s="978"/>
      <c r="AK68" s="978">
        <v>1348</v>
      </c>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541</v>
      </c>
      <c r="C69" s="971"/>
      <c r="D69" s="971"/>
      <c r="E69" s="971"/>
      <c r="F69" s="971"/>
      <c r="G69" s="971"/>
      <c r="H69" s="971"/>
      <c r="I69" s="971"/>
      <c r="J69" s="971"/>
      <c r="K69" s="971"/>
      <c r="L69" s="971"/>
      <c r="M69" s="971"/>
      <c r="N69" s="971"/>
      <c r="O69" s="971"/>
      <c r="P69" s="972"/>
      <c r="Q69" s="973">
        <v>199</v>
      </c>
      <c r="R69" s="967"/>
      <c r="S69" s="967"/>
      <c r="T69" s="967"/>
      <c r="U69" s="967"/>
      <c r="V69" s="967">
        <v>198</v>
      </c>
      <c r="W69" s="967"/>
      <c r="X69" s="967"/>
      <c r="Y69" s="967"/>
      <c r="Z69" s="967"/>
      <c r="AA69" s="967">
        <v>1</v>
      </c>
      <c r="AB69" s="967"/>
      <c r="AC69" s="967"/>
      <c r="AD69" s="967"/>
      <c r="AE69" s="967"/>
      <c r="AF69" s="967">
        <v>1</v>
      </c>
      <c r="AG69" s="967"/>
      <c r="AH69" s="967"/>
      <c r="AI69" s="967"/>
      <c r="AJ69" s="967"/>
      <c r="AK69" s="967">
        <v>49</v>
      </c>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542</v>
      </c>
      <c r="C70" s="971"/>
      <c r="D70" s="971"/>
      <c r="E70" s="971"/>
      <c r="F70" s="971"/>
      <c r="G70" s="971"/>
      <c r="H70" s="971"/>
      <c r="I70" s="971"/>
      <c r="J70" s="971"/>
      <c r="K70" s="971"/>
      <c r="L70" s="971"/>
      <c r="M70" s="971"/>
      <c r="N70" s="971"/>
      <c r="O70" s="971"/>
      <c r="P70" s="972"/>
      <c r="Q70" s="973">
        <v>547</v>
      </c>
      <c r="R70" s="967"/>
      <c r="S70" s="967"/>
      <c r="T70" s="967"/>
      <c r="U70" s="967"/>
      <c r="V70" s="967">
        <v>402</v>
      </c>
      <c r="W70" s="967"/>
      <c r="X70" s="967"/>
      <c r="Y70" s="967"/>
      <c r="Z70" s="967"/>
      <c r="AA70" s="967">
        <v>145</v>
      </c>
      <c r="AB70" s="967"/>
      <c r="AC70" s="967"/>
      <c r="AD70" s="967"/>
      <c r="AE70" s="967"/>
      <c r="AF70" s="967">
        <v>145</v>
      </c>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543</v>
      </c>
      <c r="C71" s="971"/>
      <c r="D71" s="971"/>
      <c r="E71" s="971"/>
      <c r="F71" s="971"/>
      <c r="G71" s="971"/>
      <c r="H71" s="971"/>
      <c r="I71" s="971"/>
      <c r="J71" s="971"/>
      <c r="K71" s="971"/>
      <c r="L71" s="971"/>
      <c r="M71" s="971"/>
      <c r="N71" s="971"/>
      <c r="O71" s="971"/>
      <c r="P71" s="972"/>
      <c r="Q71" s="973">
        <v>862</v>
      </c>
      <c r="R71" s="967"/>
      <c r="S71" s="967"/>
      <c r="T71" s="967"/>
      <c r="U71" s="967"/>
      <c r="V71" s="967">
        <v>859</v>
      </c>
      <c r="W71" s="967"/>
      <c r="X71" s="967"/>
      <c r="Y71" s="967"/>
      <c r="Z71" s="967"/>
      <c r="AA71" s="967">
        <v>4</v>
      </c>
      <c r="AB71" s="967"/>
      <c r="AC71" s="967"/>
      <c r="AD71" s="967"/>
      <c r="AE71" s="967"/>
      <c r="AF71" s="967">
        <v>4</v>
      </c>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544</v>
      </c>
      <c r="C72" s="971"/>
      <c r="D72" s="971"/>
      <c r="E72" s="971"/>
      <c r="F72" s="971"/>
      <c r="G72" s="971"/>
      <c r="H72" s="971"/>
      <c r="I72" s="971"/>
      <c r="J72" s="971"/>
      <c r="K72" s="971"/>
      <c r="L72" s="971"/>
      <c r="M72" s="971"/>
      <c r="N72" s="971"/>
      <c r="O72" s="971"/>
      <c r="P72" s="972"/>
      <c r="Q72" s="973">
        <v>306781</v>
      </c>
      <c r="R72" s="967"/>
      <c r="S72" s="967"/>
      <c r="T72" s="967"/>
      <c r="U72" s="967"/>
      <c r="V72" s="967">
        <v>301858</v>
      </c>
      <c r="W72" s="967"/>
      <c r="X72" s="967"/>
      <c r="Y72" s="967"/>
      <c r="Z72" s="967"/>
      <c r="AA72" s="967">
        <v>4924</v>
      </c>
      <c r="AB72" s="967"/>
      <c r="AC72" s="967"/>
      <c r="AD72" s="967"/>
      <c r="AE72" s="967"/>
      <c r="AF72" s="967">
        <v>4924</v>
      </c>
      <c r="AG72" s="967"/>
      <c r="AH72" s="967"/>
      <c r="AI72" s="967"/>
      <c r="AJ72" s="967"/>
      <c r="AK72" s="967">
        <v>1566</v>
      </c>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545</v>
      </c>
      <c r="C73" s="971"/>
      <c r="D73" s="971"/>
      <c r="E73" s="971"/>
      <c r="F73" s="971"/>
      <c r="G73" s="971"/>
      <c r="H73" s="971"/>
      <c r="I73" s="971"/>
      <c r="J73" s="971"/>
      <c r="K73" s="971"/>
      <c r="L73" s="971"/>
      <c r="M73" s="971"/>
      <c r="N73" s="971"/>
      <c r="O73" s="971"/>
      <c r="P73" s="972"/>
      <c r="Q73" s="973">
        <v>230</v>
      </c>
      <c r="R73" s="967"/>
      <c r="S73" s="967"/>
      <c r="T73" s="967"/>
      <c r="U73" s="967"/>
      <c r="V73" s="967">
        <v>155</v>
      </c>
      <c r="W73" s="967"/>
      <c r="X73" s="967"/>
      <c r="Y73" s="967"/>
      <c r="Z73" s="967"/>
      <c r="AA73" s="967">
        <v>75</v>
      </c>
      <c r="AB73" s="967"/>
      <c r="AC73" s="967"/>
      <c r="AD73" s="967"/>
      <c r="AE73" s="967"/>
      <c r="AF73" s="967">
        <v>75</v>
      </c>
      <c r="AG73" s="967"/>
      <c r="AH73" s="967"/>
      <c r="AI73" s="967"/>
      <c r="AJ73" s="967"/>
      <c r="AK73" s="967"/>
      <c r="AL73" s="967"/>
      <c r="AM73" s="967"/>
      <c r="AN73" s="967"/>
      <c r="AO73" s="967"/>
      <c r="AP73" s="967">
        <v>1</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546</v>
      </c>
      <c r="C74" s="971"/>
      <c r="D74" s="971"/>
      <c r="E74" s="971"/>
      <c r="F74" s="971"/>
      <c r="G74" s="971"/>
      <c r="H74" s="971"/>
      <c r="I74" s="971"/>
      <c r="J74" s="971"/>
      <c r="K74" s="971"/>
      <c r="L74" s="971"/>
      <c r="M74" s="971"/>
      <c r="N74" s="971"/>
      <c r="O74" s="971"/>
      <c r="P74" s="972"/>
      <c r="Q74" s="973">
        <v>2780</v>
      </c>
      <c r="R74" s="967"/>
      <c r="S74" s="967"/>
      <c r="T74" s="967"/>
      <c r="U74" s="967"/>
      <c r="V74" s="967">
        <v>2686</v>
      </c>
      <c r="W74" s="967"/>
      <c r="X74" s="967"/>
      <c r="Y74" s="967"/>
      <c r="Z74" s="967"/>
      <c r="AA74" s="967">
        <v>94</v>
      </c>
      <c r="AB74" s="967"/>
      <c r="AC74" s="967"/>
      <c r="AD74" s="967"/>
      <c r="AE74" s="967"/>
      <c r="AF74" s="967">
        <v>90</v>
      </c>
      <c r="AG74" s="967"/>
      <c r="AH74" s="967"/>
      <c r="AI74" s="967"/>
      <c r="AJ74" s="967"/>
      <c r="AK74" s="967">
        <v>0</v>
      </c>
      <c r="AL74" s="967"/>
      <c r="AM74" s="967"/>
      <c r="AN74" s="967"/>
      <c r="AO74" s="967"/>
      <c r="AP74" s="967">
        <v>4122</v>
      </c>
      <c r="AQ74" s="967"/>
      <c r="AR74" s="967"/>
      <c r="AS74" s="967"/>
      <c r="AT74" s="967"/>
      <c r="AU74" s="967">
        <v>1682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547</v>
      </c>
      <c r="C75" s="971"/>
      <c r="D75" s="971"/>
      <c r="E75" s="971"/>
      <c r="F75" s="971"/>
      <c r="G75" s="971"/>
      <c r="H75" s="971"/>
      <c r="I75" s="971"/>
      <c r="J75" s="971"/>
      <c r="K75" s="971"/>
      <c r="L75" s="971"/>
      <c r="M75" s="971"/>
      <c r="N75" s="971"/>
      <c r="O75" s="971"/>
      <c r="P75" s="972"/>
      <c r="Q75" s="974">
        <v>7</v>
      </c>
      <c r="R75" s="975"/>
      <c r="S75" s="975"/>
      <c r="T75" s="975"/>
      <c r="U75" s="976"/>
      <c r="V75" s="977">
        <v>4</v>
      </c>
      <c r="W75" s="975"/>
      <c r="X75" s="975"/>
      <c r="Y75" s="975"/>
      <c r="Z75" s="976"/>
      <c r="AA75" s="977">
        <v>3</v>
      </c>
      <c r="AB75" s="975"/>
      <c r="AC75" s="975"/>
      <c r="AD75" s="975"/>
      <c r="AE75" s="976"/>
      <c r="AF75" s="977">
        <v>3</v>
      </c>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548</v>
      </c>
      <c r="C76" s="971"/>
      <c r="D76" s="971"/>
      <c r="E76" s="971"/>
      <c r="F76" s="971"/>
      <c r="G76" s="971"/>
      <c r="H76" s="971"/>
      <c r="I76" s="971"/>
      <c r="J76" s="971"/>
      <c r="K76" s="971"/>
      <c r="L76" s="971"/>
      <c r="M76" s="971"/>
      <c r="N76" s="971"/>
      <c r="O76" s="971"/>
      <c r="P76" s="972"/>
      <c r="Q76" s="974">
        <v>7</v>
      </c>
      <c r="R76" s="975"/>
      <c r="S76" s="975"/>
      <c r="T76" s="975"/>
      <c r="U76" s="976"/>
      <c r="V76" s="977">
        <v>7</v>
      </c>
      <c r="W76" s="975"/>
      <c r="X76" s="975"/>
      <c r="Y76" s="975"/>
      <c r="Z76" s="976"/>
      <c r="AA76" s="977"/>
      <c r="AB76" s="975"/>
      <c r="AC76" s="975"/>
      <c r="AD76" s="975"/>
      <c r="AE76" s="976"/>
      <c r="AF76" s="977"/>
      <c r="AG76" s="975"/>
      <c r="AH76" s="975"/>
      <c r="AI76" s="975"/>
      <c r="AJ76" s="976"/>
      <c r="AK76" s="977">
        <v>7</v>
      </c>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549</v>
      </c>
      <c r="C77" s="971"/>
      <c r="D77" s="971"/>
      <c r="E77" s="971"/>
      <c r="F77" s="971"/>
      <c r="G77" s="971"/>
      <c r="H77" s="971"/>
      <c r="I77" s="971"/>
      <c r="J77" s="971"/>
      <c r="K77" s="971"/>
      <c r="L77" s="971"/>
      <c r="M77" s="971"/>
      <c r="N77" s="971"/>
      <c r="O77" s="971"/>
      <c r="P77" s="972"/>
      <c r="Q77" s="974">
        <v>4506</v>
      </c>
      <c r="R77" s="975"/>
      <c r="S77" s="975"/>
      <c r="T77" s="975"/>
      <c r="U77" s="976"/>
      <c r="V77" s="977">
        <v>4433</v>
      </c>
      <c r="W77" s="975"/>
      <c r="X77" s="975"/>
      <c r="Y77" s="975"/>
      <c r="Z77" s="976"/>
      <c r="AA77" s="977">
        <v>73</v>
      </c>
      <c r="AB77" s="975"/>
      <c r="AC77" s="975"/>
      <c r="AD77" s="975"/>
      <c r="AE77" s="976"/>
      <c r="AF77" s="977">
        <v>73</v>
      </c>
      <c r="AG77" s="975"/>
      <c r="AH77" s="975"/>
      <c r="AI77" s="975"/>
      <c r="AJ77" s="976"/>
      <c r="AK77" s="977"/>
      <c r="AL77" s="975"/>
      <c r="AM77" s="975"/>
      <c r="AN77" s="975"/>
      <c r="AO77" s="976"/>
      <c r="AP77" s="977">
        <v>1153</v>
      </c>
      <c r="AQ77" s="975"/>
      <c r="AR77" s="975"/>
      <c r="AS77" s="975"/>
      <c r="AT77" s="976"/>
      <c r="AU77" s="977">
        <v>441</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550</v>
      </c>
      <c r="C78" s="971"/>
      <c r="D78" s="971"/>
      <c r="E78" s="971"/>
      <c r="F78" s="971"/>
      <c r="G78" s="971"/>
      <c r="H78" s="971"/>
      <c r="I78" s="971"/>
      <c r="J78" s="971"/>
      <c r="K78" s="971"/>
      <c r="L78" s="971"/>
      <c r="M78" s="971"/>
      <c r="N78" s="971"/>
      <c r="O78" s="971"/>
      <c r="P78" s="972"/>
      <c r="Q78" s="973">
        <v>216</v>
      </c>
      <c r="R78" s="967"/>
      <c r="S78" s="967"/>
      <c r="T78" s="967"/>
      <c r="U78" s="967"/>
      <c r="V78" s="967">
        <v>215</v>
      </c>
      <c r="W78" s="967"/>
      <c r="X78" s="967"/>
      <c r="Y78" s="967"/>
      <c r="Z78" s="967"/>
      <c r="AA78" s="967">
        <v>1</v>
      </c>
      <c r="AB78" s="967"/>
      <c r="AC78" s="967"/>
      <c r="AD78" s="967"/>
      <c r="AE78" s="967"/>
      <c r="AF78" s="967">
        <v>1</v>
      </c>
      <c r="AG78" s="967"/>
      <c r="AH78" s="967"/>
      <c r="AI78" s="967"/>
      <c r="AJ78" s="967"/>
      <c r="AK78" s="967">
        <v>3</v>
      </c>
      <c r="AL78" s="967"/>
      <c r="AM78" s="967"/>
      <c r="AN78" s="967"/>
      <c r="AO78" s="967"/>
      <c r="AP78" s="967">
        <v>349</v>
      </c>
      <c r="AQ78" s="967"/>
      <c r="AR78" s="967"/>
      <c r="AS78" s="967"/>
      <c r="AT78" s="967"/>
      <c r="AU78" s="967">
        <v>51</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551</v>
      </c>
      <c r="C79" s="971"/>
      <c r="D79" s="971"/>
      <c r="E79" s="971"/>
      <c r="F79" s="971"/>
      <c r="G79" s="971"/>
      <c r="H79" s="971"/>
      <c r="I79" s="971"/>
      <c r="J79" s="971"/>
      <c r="K79" s="971"/>
      <c r="L79" s="971"/>
      <c r="M79" s="971"/>
      <c r="N79" s="971"/>
      <c r="O79" s="971"/>
      <c r="P79" s="972"/>
      <c r="Q79" s="973">
        <v>5</v>
      </c>
      <c r="R79" s="967"/>
      <c r="S79" s="967"/>
      <c r="T79" s="967"/>
      <c r="U79" s="967"/>
      <c r="V79" s="967">
        <v>5</v>
      </c>
      <c r="W79" s="967"/>
      <c r="X79" s="967"/>
      <c r="Y79" s="967"/>
      <c r="Z79" s="967"/>
      <c r="AA79" s="967">
        <v>0</v>
      </c>
      <c r="AB79" s="967"/>
      <c r="AC79" s="967"/>
      <c r="AD79" s="967"/>
      <c r="AE79" s="967"/>
      <c r="AF79" s="967">
        <v>0</v>
      </c>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5336</v>
      </c>
      <c r="AG88" s="955"/>
      <c r="AH88" s="955"/>
      <c r="AI88" s="955"/>
      <c r="AJ88" s="955"/>
      <c r="AK88" s="959"/>
      <c r="AL88" s="959"/>
      <c r="AM88" s="959"/>
      <c r="AN88" s="959"/>
      <c r="AO88" s="959"/>
      <c r="AP88" s="955">
        <v>5625</v>
      </c>
      <c r="AQ88" s="955"/>
      <c r="AR88" s="955"/>
      <c r="AS88" s="955"/>
      <c r="AT88" s="955"/>
      <c r="AU88" s="955">
        <v>2173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73</v>
      </c>
      <c r="CS102" s="947"/>
      <c r="CT102" s="947"/>
      <c r="CU102" s="947"/>
      <c r="CV102" s="948"/>
      <c r="CW102" s="946">
        <v>66</v>
      </c>
      <c r="CX102" s="947"/>
      <c r="CY102" s="947"/>
      <c r="CZ102" s="947"/>
      <c r="DA102" s="948"/>
      <c r="DB102" s="946" t="s">
        <v>482</v>
      </c>
      <c r="DC102" s="947"/>
      <c r="DD102" s="947"/>
      <c r="DE102" s="947"/>
      <c r="DF102" s="948"/>
      <c r="DG102" s="946" t="s">
        <v>482</v>
      </c>
      <c r="DH102" s="947"/>
      <c r="DI102" s="947"/>
      <c r="DJ102" s="947"/>
      <c r="DK102" s="948"/>
      <c r="DL102" s="946" t="s">
        <v>482</v>
      </c>
      <c r="DM102" s="947"/>
      <c r="DN102" s="947"/>
      <c r="DO102" s="947"/>
      <c r="DP102" s="948"/>
      <c r="DQ102" s="946" t="s">
        <v>482</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285</v>
      </c>
      <c r="AG109" s="888"/>
      <c r="AH109" s="888"/>
      <c r="AI109" s="888"/>
      <c r="AJ109" s="889"/>
      <c r="AK109" s="890" t="s">
        <v>284</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285</v>
      </c>
      <c r="BW109" s="888"/>
      <c r="BX109" s="888"/>
      <c r="BY109" s="888"/>
      <c r="BZ109" s="889"/>
      <c r="CA109" s="890" t="s">
        <v>284</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285</v>
      </c>
      <c r="DM109" s="888"/>
      <c r="DN109" s="888"/>
      <c r="DO109" s="888"/>
      <c r="DP109" s="889"/>
      <c r="DQ109" s="890" t="s">
        <v>284</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5526014</v>
      </c>
      <c r="AB110" s="873"/>
      <c r="AC110" s="873"/>
      <c r="AD110" s="873"/>
      <c r="AE110" s="874"/>
      <c r="AF110" s="875">
        <v>5841088</v>
      </c>
      <c r="AG110" s="873"/>
      <c r="AH110" s="873"/>
      <c r="AI110" s="873"/>
      <c r="AJ110" s="874"/>
      <c r="AK110" s="875">
        <v>5857037</v>
      </c>
      <c r="AL110" s="873"/>
      <c r="AM110" s="873"/>
      <c r="AN110" s="873"/>
      <c r="AO110" s="874"/>
      <c r="AP110" s="876">
        <v>23.2</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62928245</v>
      </c>
      <c r="BR110" s="800"/>
      <c r="BS110" s="800"/>
      <c r="BT110" s="800"/>
      <c r="BU110" s="800"/>
      <c r="BV110" s="800">
        <v>65350280</v>
      </c>
      <c r="BW110" s="800"/>
      <c r="BX110" s="800"/>
      <c r="BY110" s="800"/>
      <c r="BZ110" s="800"/>
      <c r="CA110" s="800">
        <v>65160262</v>
      </c>
      <c r="CB110" s="800"/>
      <c r="CC110" s="800"/>
      <c r="CD110" s="800"/>
      <c r="CE110" s="800"/>
      <c r="CF110" s="861">
        <v>258.60000000000002</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410</v>
      </c>
      <c r="DH110" s="800"/>
      <c r="DI110" s="800"/>
      <c r="DJ110" s="800"/>
      <c r="DK110" s="800"/>
      <c r="DL110" s="800" t="s">
        <v>410</v>
      </c>
      <c r="DM110" s="800"/>
      <c r="DN110" s="800"/>
      <c r="DO110" s="800"/>
      <c r="DP110" s="800"/>
      <c r="DQ110" s="800" t="s">
        <v>410</v>
      </c>
      <c r="DR110" s="800"/>
      <c r="DS110" s="800"/>
      <c r="DT110" s="800"/>
      <c r="DU110" s="800"/>
      <c r="DV110" s="801" t="s">
        <v>410</v>
      </c>
      <c r="DW110" s="801"/>
      <c r="DX110" s="801"/>
      <c r="DY110" s="801"/>
      <c r="DZ110" s="802"/>
    </row>
    <row r="111" spans="1:131" s="197" customFormat="1" ht="26.25" customHeight="1" x14ac:dyDescent="0.15">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421157</v>
      </c>
      <c r="BR111" s="771"/>
      <c r="BS111" s="771"/>
      <c r="BT111" s="771"/>
      <c r="BU111" s="771"/>
      <c r="BV111" s="771">
        <v>372079</v>
      </c>
      <c r="BW111" s="771"/>
      <c r="BX111" s="771"/>
      <c r="BY111" s="771"/>
      <c r="BZ111" s="771"/>
      <c r="CA111" s="771">
        <v>329377</v>
      </c>
      <c r="CB111" s="771"/>
      <c r="CC111" s="771"/>
      <c r="CD111" s="771"/>
      <c r="CE111" s="771"/>
      <c r="CF111" s="848">
        <v>1.3</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x14ac:dyDescent="0.15">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19467381</v>
      </c>
      <c r="BR112" s="771"/>
      <c r="BS112" s="771"/>
      <c r="BT112" s="771"/>
      <c r="BU112" s="771"/>
      <c r="BV112" s="771">
        <v>18737884</v>
      </c>
      <c r="BW112" s="771"/>
      <c r="BX112" s="771"/>
      <c r="BY112" s="771"/>
      <c r="BZ112" s="771"/>
      <c r="CA112" s="771">
        <v>18258965</v>
      </c>
      <c r="CB112" s="771"/>
      <c r="CC112" s="771"/>
      <c r="CD112" s="771"/>
      <c r="CE112" s="771"/>
      <c r="CF112" s="848">
        <v>72.5</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397056</v>
      </c>
      <c r="DH112" s="771"/>
      <c r="DI112" s="771"/>
      <c r="DJ112" s="771"/>
      <c r="DK112" s="771"/>
      <c r="DL112" s="771">
        <v>356818</v>
      </c>
      <c r="DM112" s="771"/>
      <c r="DN112" s="771"/>
      <c r="DO112" s="771"/>
      <c r="DP112" s="771"/>
      <c r="DQ112" s="771">
        <v>321034</v>
      </c>
      <c r="DR112" s="771"/>
      <c r="DS112" s="771"/>
      <c r="DT112" s="771"/>
      <c r="DU112" s="771"/>
      <c r="DV112" s="823">
        <v>1.3</v>
      </c>
      <c r="DW112" s="823"/>
      <c r="DX112" s="823"/>
      <c r="DY112" s="823"/>
      <c r="DZ112" s="824"/>
    </row>
    <row r="113" spans="1:130" s="197" customFormat="1" ht="26.25" customHeight="1" x14ac:dyDescent="0.15">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1859470</v>
      </c>
      <c r="AB113" s="909"/>
      <c r="AC113" s="909"/>
      <c r="AD113" s="909"/>
      <c r="AE113" s="910"/>
      <c r="AF113" s="911">
        <v>1699463</v>
      </c>
      <c r="AG113" s="909"/>
      <c r="AH113" s="909"/>
      <c r="AI113" s="909"/>
      <c r="AJ113" s="910"/>
      <c r="AK113" s="911">
        <v>1602898</v>
      </c>
      <c r="AL113" s="909"/>
      <c r="AM113" s="909"/>
      <c r="AN113" s="909"/>
      <c r="AO113" s="910"/>
      <c r="AP113" s="912">
        <v>6.4</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2479659</v>
      </c>
      <c r="BR113" s="771"/>
      <c r="BS113" s="771"/>
      <c r="BT113" s="771"/>
      <c r="BU113" s="771"/>
      <c r="BV113" s="771">
        <v>2361217</v>
      </c>
      <c r="BW113" s="771"/>
      <c r="BX113" s="771"/>
      <c r="BY113" s="771"/>
      <c r="BZ113" s="771"/>
      <c r="CA113" s="771">
        <v>2172738</v>
      </c>
      <c r="CB113" s="771"/>
      <c r="CC113" s="771"/>
      <c r="CD113" s="771"/>
      <c r="CE113" s="771"/>
      <c r="CF113" s="848">
        <v>8.6</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23428</v>
      </c>
      <c r="DH113" s="784"/>
      <c r="DI113" s="784"/>
      <c r="DJ113" s="784"/>
      <c r="DK113" s="785"/>
      <c r="DL113" s="786">
        <v>14778</v>
      </c>
      <c r="DM113" s="784"/>
      <c r="DN113" s="784"/>
      <c r="DO113" s="784"/>
      <c r="DP113" s="785"/>
      <c r="DQ113" s="786">
        <v>8029</v>
      </c>
      <c r="DR113" s="784"/>
      <c r="DS113" s="784"/>
      <c r="DT113" s="784"/>
      <c r="DU113" s="785"/>
      <c r="DV113" s="754">
        <v>0</v>
      </c>
      <c r="DW113" s="755"/>
      <c r="DX113" s="755"/>
      <c r="DY113" s="755"/>
      <c r="DZ113" s="756"/>
    </row>
    <row r="114" spans="1:130" s="197" customFormat="1" ht="26.25" customHeight="1" x14ac:dyDescent="0.15">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418331</v>
      </c>
      <c r="AB114" s="784"/>
      <c r="AC114" s="784"/>
      <c r="AD114" s="784"/>
      <c r="AE114" s="785"/>
      <c r="AF114" s="786">
        <v>394633</v>
      </c>
      <c r="AG114" s="784"/>
      <c r="AH114" s="784"/>
      <c r="AI114" s="784"/>
      <c r="AJ114" s="785"/>
      <c r="AK114" s="786">
        <v>388284</v>
      </c>
      <c r="AL114" s="784"/>
      <c r="AM114" s="784"/>
      <c r="AN114" s="784"/>
      <c r="AO114" s="785"/>
      <c r="AP114" s="754">
        <v>1.5</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7605163</v>
      </c>
      <c r="BR114" s="771"/>
      <c r="BS114" s="771"/>
      <c r="BT114" s="771"/>
      <c r="BU114" s="771"/>
      <c r="BV114" s="771">
        <v>7089065</v>
      </c>
      <c r="BW114" s="771"/>
      <c r="BX114" s="771"/>
      <c r="BY114" s="771"/>
      <c r="BZ114" s="771"/>
      <c r="CA114" s="771">
        <v>6676076</v>
      </c>
      <c r="CB114" s="771"/>
      <c r="CC114" s="771"/>
      <c r="CD114" s="771"/>
      <c r="CE114" s="771"/>
      <c r="CF114" s="848">
        <v>26.5</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x14ac:dyDescent="0.15">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58347</v>
      </c>
      <c r="AB115" s="909"/>
      <c r="AC115" s="909"/>
      <c r="AD115" s="909"/>
      <c r="AE115" s="910"/>
      <c r="AF115" s="911">
        <v>52847</v>
      </c>
      <c r="AG115" s="909"/>
      <c r="AH115" s="909"/>
      <c r="AI115" s="909"/>
      <c r="AJ115" s="910"/>
      <c r="AK115" s="911">
        <v>46553</v>
      </c>
      <c r="AL115" s="909"/>
      <c r="AM115" s="909"/>
      <c r="AN115" s="909"/>
      <c r="AO115" s="910"/>
      <c r="AP115" s="912">
        <v>0.2</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v>17053</v>
      </c>
      <c r="BR115" s="771"/>
      <c r="BS115" s="771"/>
      <c r="BT115" s="771"/>
      <c r="BU115" s="771"/>
      <c r="BV115" s="771">
        <v>20466</v>
      </c>
      <c r="BW115" s="771"/>
      <c r="BX115" s="771"/>
      <c r="BY115" s="771"/>
      <c r="BZ115" s="771"/>
      <c r="CA115" s="771">
        <v>7898</v>
      </c>
      <c r="CB115" s="771"/>
      <c r="CC115" s="771"/>
      <c r="CD115" s="771"/>
      <c r="CE115" s="771"/>
      <c r="CF115" s="848">
        <v>0</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109</v>
      </c>
      <c r="DH115" s="784"/>
      <c r="DI115" s="784"/>
      <c r="DJ115" s="784"/>
      <c r="DK115" s="785"/>
      <c r="DL115" s="786" t="s">
        <v>109</v>
      </c>
      <c r="DM115" s="784"/>
      <c r="DN115" s="784"/>
      <c r="DO115" s="784"/>
      <c r="DP115" s="785"/>
      <c r="DQ115" s="786" t="s">
        <v>109</v>
      </c>
      <c r="DR115" s="784"/>
      <c r="DS115" s="784"/>
      <c r="DT115" s="784"/>
      <c r="DU115" s="785"/>
      <c r="DV115" s="754" t="s">
        <v>109</v>
      </c>
      <c r="DW115" s="755"/>
      <c r="DX115" s="755"/>
      <c r="DY115" s="755"/>
      <c r="DZ115" s="756"/>
    </row>
    <row r="116" spans="1:130" s="197" customFormat="1" ht="26.25" customHeight="1" x14ac:dyDescent="0.15">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1437</v>
      </c>
      <c r="AB116" s="784"/>
      <c r="AC116" s="784"/>
      <c r="AD116" s="784"/>
      <c r="AE116" s="785"/>
      <c r="AF116" s="786">
        <v>168</v>
      </c>
      <c r="AG116" s="784"/>
      <c r="AH116" s="784"/>
      <c r="AI116" s="784"/>
      <c r="AJ116" s="785"/>
      <c r="AK116" s="786">
        <v>66</v>
      </c>
      <c r="AL116" s="784"/>
      <c r="AM116" s="784"/>
      <c r="AN116" s="784"/>
      <c r="AO116" s="785"/>
      <c r="AP116" s="754">
        <v>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109</v>
      </c>
      <c r="DH116" s="784"/>
      <c r="DI116" s="784"/>
      <c r="DJ116" s="784"/>
      <c r="DK116" s="785"/>
      <c r="DL116" s="786" t="s">
        <v>109</v>
      </c>
      <c r="DM116" s="784"/>
      <c r="DN116" s="784"/>
      <c r="DO116" s="784"/>
      <c r="DP116" s="785"/>
      <c r="DQ116" s="786" t="s">
        <v>109</v>
      </c>
      <c r="DR116" s="784"/>
      <c r="DS116" s="784"/>
      <c r="DT116" s="784"/>
      <c r="DU116" s="785"/>
      <c r="DV116" s="754" t="s">
        <v>109</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7863599</v>
      </c>
      <c r="AB117" s="895"/>
      <c r="AC117" s="895"/>
      <c r="AD117" s="895"/>
      <c r="AE117" s="896"/>
      <c r="AF117" s="898">
        <v>7988199</v>
      </c>
      <c r="AG117" s="895"/>
      <c r="AH117" s="895"/>
      <c r="AI117" s="895"/>
      <c r="AJ117" s="896"/>
      <c r="AK117" s="898">
        <v>7894838</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432</v>
      </c>
      <c r="BR117" s="858"/>
      <c r="BS117" s="858"/>
      <c r="BT117" s="858"/>
      <c r="BU117" s="858"/>
      <c r="BV117" s="858" t="s">
        <v>432</v>
      </c>
      <c r="BW117" s="858"/>
      <c r="BX117" s="858"/>
      <c r="BY117" s="858"/>
      <c r="BZ117" s="858"/>
      <c r="CA117" s="858" t="s">
        <v>432</v>
      </c>
      <c r="CB117" s="858"/>
      <c r="CC117" s="858"/>
      <c r="CD117" s="858"/>
      <c r="CE117" s="858"/>
      <c r="CF117" s="848" t="s">
        <v>432</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432</v>
      </c>
      <c r="DH117" s="784"/>
      <c r="DI117" s="784"/>
      <c r="DJ117" s="784"/>
      <c r="DK117" s="785"/>
      <c r="DL117" s="786" t="s">
        <v>432</v>
      </c>
      <c r="DM117" s="784"/>
      <c r="DN117" s="784"/>
      <c r="DO117" s="784"/>
      <c r="DP117" s="785"/>
      <c r="DQ117" s="786" t="s">
        <v>432</v>
      </c>
      <c r="DR117" s="784"/>
      <c r="DS117" s="784"/>
      <c r="DT117" s="784"/>
      <c r="DU117" s="785"/>
      <c r="DV117" s="754" t="s">
        <v>432</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285</v>
      </c>
      <c r="AG118" s="888"/>
      <c r="AH118" s="888"/>
      <c r="AI118" s="888"/>
      <c r="AJ118" s="889"/>
      <c r="AK118" s="890" t="s">
        <v>284</v>
      </c>
      <c r="AL118" s="888"/>
      <c r="AM118" s="888"/>
      <c r="AN118" s="888"/>
      <c r="AO118" s="889"/>
      <c r="AP118" s="891" t="s">
        <v>404</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434</v>
      </c>
      <c r="BP118" s="838"/>
      <c r="BQ118" s="857">
        <v>92918658</v>
      </c>
      <c r="BR118" s="858"/>
      <c r="BS118" s="858"/>
      <c r="BT118" s="858"/>
      <c r="BU118" s="858"/>
      <c r="BV118" s="858">
        <v>93930991</v>
      </c>
      <c r="BW118" s="858"/>
      <c r="BX118" s="858"/>
      <c r="BY118" s="858"/>
      <c r="BZ118" s="858"/>
      <c r="CA118" s="858">
        <v>92605316</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432</v>
      </c>
      <c r="DH118" s="784"/>
      <c r="DI118" s="784"/>
      <c r="DJ118" s="784"/>
      <c r="DK118" s="785"/>
      <c r="DL118" s="786" t="s">
        <v>432</v>
      </c>
      <c r="DM118" s="784"/>
      <c r="DN118" s="784"/>
      <c r="DO118" s="784"/>
      <c r="DP118" s="785"/>
      <c r="DQ118" s="786" t="s">
        <v>432</v>
      </c>
      <c r="DR118" s="784"/>
      <c r="DS118" s="784"/>
      <c r="DT118" s="784"/>
      <c r="DU118" s="785"/>
      <c r="DV118" s="754" t="s">
        <v>432</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432</v>
      </c>
      <c r="AB119" s="873"/>
      <c r="AC119" s="873"/>
      <c r="AD119" s="873"/>
      <c r="AE119" s="874"/>
      <c r="AF119" s="875" t="s">
        <v>432</v>
      </c>
      <c r="AG119" s="873"/>
      <c r="AH119" s="873"/>
      <c r="AI119" s="873"/>
      <c r="AJ119" s="874"/>
      <c r="AK119" s="875" t="s">
        <v>432</v>
      </c>
      <c r="AL119" s="873"/>
      <c r="AM119" s="873"/>
      <c r="AN119" s="873"/>
      <c r="AO119" s="874"/>
      <c r="AP119" s="876" t="s">
        <v>432</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4704474</v>
      </c>
      <c r="BR119" s="800"/>
      <c r="BS119" s="800"/>
      <c r="BT119" s="800"/>
      <c r="BU119" s="800"/>
      <c r="BV119" s="800">
        <v>5282937</v>
      </c>
      <c r="BW119" s="800"/>
      <c r="BX119" s="800"/>
      <c r="BY119" s="800"/>
      <c r="BZ119" s="800"/>
      <c r="CA119" s="800">
        <v>6087815</v>
      </c>
      <c r="CB119" s="800"/>
      <c r="CC119" s="800"/>
      <c r="CD119" s="800"/>
      <c r="CE119" s="800"/>
      <c r="CF119" s="861">
        <v>24.2</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673</v>
      </c>
      <c r="DH119" s="717"/>
      <c r="DI119" s="717"/>
      <c r="DJ119" s="717"/>
      <c r="DK119" s="718"/>
      <c r="DL119" s="719">
        <v>483</v>
      </c>
      <c r="DM119" s="717"/>
      <c r="DN119" s="717"/>
      <c r="DO119" s="717"/>
      <c r="DP119" s="718"/>
      <c r="DQ119" s="719">
        <v>314</v>
      </c>
      <c r="DR119" s="717"/>
      <c r="DS119" s="717"/>
      <c r="DT119" s="717"/>
      <c r="DU119" s="718"/>
      <c r="DV119" s="807">
        <v>0</v>
      </c>
      <c r="DW119" s="808"/>
      <c r="DX119" s="808"/>
      <c r="DY119" s="808"/>
      <c r="DZ119" s="809"/>
    </row>
    <row r="120" spans="1:130" s="197" customFormat="1" ht="26.25" customHeight="1" x14ac:dyDescent="0.15">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432</v>
      </c>
      <c r="AB120" s="784"/>
      <c r="AC120" s="784"/>
      <c r="AD120" s="784"/>
      <c r="AE120" s="785"/>
      <c r="AF120" s="786" t="s">
        <v>432</v>
      </c>
      <c r="AG120" s="784"/>
      <c r="AH120" s="784"/>
      <c r="AI120" s="784"/>
      <c r="AJ120" s="785"/>
      <c r="AK120" s="786" t="s">
        <v>432</v>
      </c>
      <c r="AL120" s="784"/>
      <c r="AM120" s="784"/>
      <c r="AN120" s="784"/>
      <c r="AO120" s="785"/>
      <c r="AP120" s="754" t="s">
        <v>432</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5426516</v>
      </c>
      <c r="BR120" s="771"/>
      <c r="BS120" s="771"/>
      <c r="BT120" s="771"/>
      <c r="BU120" s="771"/>
      <c r="BV120" s="771">
        <v>5212678</v>
      </c>
      <c r="BW120" s="771"/>
      <c r="BX120" s="771"/>
      <c r="BY120" s="771"/>
      <c r="BZ120" s="771"/>
      <c r="CA120" s="771">
        <v>4775368</v>
      </c>
      <c r="CB120" s="771"/>
      <c r="CC120" s="771"/>
      <c r="CD120" s="771"/>
      <c r="CE120" s="771"/>
      <c r="CF120" s="848">
        <v>19</v>
      </c>
      <c r="CG120" s="849"/>
      <c r="CH120" s="849"/>
      <c r="CI120" s="849"/>
      <c r="CJ120" s="849"/>
      <c r="CK120" s="850" t="s">
        <v>440</v>
      </c>
      <c r="CL120" s="810"/>
      <c r="CM120" s="810"/>
      <c r="CN120" s="810"/>
      <c r="CO120" s="811"/>
      <c r="CP120" s="854" t="s">
        <v>441</v>
      </c>
      <c r="CQ120" s="855"/>
      <c r="CR120" s="855"/>
      <c r="CS120" s="855"/>
      <c r="CT120" s="855"/>
      <c r="CU120" s="855"/>
      <c r="CV120" s="855"/>
      <c r="CW120" s="855"/>
      <c r="CX120" s="855"/>
      <c r="CY120" s="855"/>
      <c r="CZ120" s="855"/>
      <c r="DA120" s="855"/>
      <c r="DB120" s="855"/>
      <c r="DC120" s="855"/>
      <c r="DD120" s="855"/>
      <c r="DE120" s="855"/>
      <c r="DF120" s="856"/>
      <c r="DG120" s="799">
        <v>14661305</v>
      </c>
      <c r="DH120" s="800"/>
      <c r="DI120" s="800"/>
      <c r="DJ120" s="800"/>
      <c r="DK120" s="800"/>
      <c r="DL120" s="800">
        <v>13964738</v>
      </c>
      <c r="DM120" s="800"/>
      <c r="DN120" s="800"/>
      <c r="DO120" s="800"/>
      <c r="DP120" s="800"/>
      <c r="DQ120" s="800">
        <v>13413237</v>
      </c>
      <c r="DR120" s="800"/>
      <c r="DS120" s="800"/>
      <c r="DT120" s="800"/>
      <c r="DU120" s="800"/>
      <c r="DV120" s="801">
        <v>53.2</v>
      </c>
      <c r="DW120" s="801"/>
      <c r="DX120" s="801"/>
      <c r="DY120" s="801"/>
      <c r="DZ120" s="802"/>
    </row>
    <row r="121" spans="1:130" s="197" customFormat="1" ht="26.25" customHeight="1" x14ac:dyDescent="0.15">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58086</v>
      </c>
      <c r="AB121" s="784"/>
      <c r="AC121" s="784"/>
      <c r="AD121" s="784"/>
      <c r="AE121" s="785"/>
      <c r="AF121" s="786">
        <v>52634</v>
      </c>
      <c r="AG121" s="784"/>
      <c r="AH121" s="784"/>
      <c r="AI121" s="784"/>
      <c r="AJ121" s="785"/>
      <c r="AK121" s="786">
        <v>46364</v>
      </c>
      <c r="AL121" s="784"/>
      <c r="AM121" s="784"/>
      <c r="AN121" s="784"/>
      <c r="AO121" s="785"/>
      <c r="AP121" s="754">
        <v>0.2</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56485363</v>
      </c>
      <c r="BR121" s="858"/>
      <c r="BS121" s="858"/>
      <c r="BT121" s="858"/>
      <c r="BU121" s="858"/>
      <c r="BV121" s="858">
        <v>58380312</v>
      </c>
      <c r="BW121" s="858"/>
      <c r="BX121" s="858"/>
      <c r="BY121" s="858"/>
      <c r="BZ121" s="858"/>
      <c r="CA121" s="858">
        <v>58258064</v>
      </c>
      <c r="CB121" s="858"/>
      <c r="CC121" s="858"/>
      <c r="CD121" s="858"/>
      <c r="CE121" s="858"/>
      <c r="CF121" s="859">
        <v>231.2</v>
      </c>
      <c r="CG121" s="860"/>
      <c r="CH121" s="860"/>
      <c r="CI121" s="860"/>
      <c r="CJ121" s="860"/>
      <c r="CK121" s="851"/>
      <c r="CL121" s="812"/>
      <c r="CM121" s="812"/>
      <c r="CN121" s="812"/>
      <c r="CO121" s="813"/>
      <c r="CP121" s="828" t="s">
        <v>444</v>
      </c>
      <c r="CQ121" s="829"/>
      <c r="CR121" s="829"/>
      <c r="CS121" s="829"/>
      <c r="CT121" s="829"/>
      <c r="CU121" s="829"/>
      <c r="CV121" s="829"/>
      <c r="CW121" s="829"/>
      <c r="CX121" s="829"/>
      <c r="CY121" s="829"/>
      <c r="CZ121" s="829"/>
      <c r="DA121" s="829"/>
      <c r="DB121" s="829"/>
      <c r="DC121" s="829"/>
      <c r="DD121" s="829"/>
      <c r="DE121" s="829"/>
      <c r="DF121" s="830"/>
      <c r="DG121" s="770">
        <v>4710451</v>
      </c>
      <c r="DH121" s="771"/>
      <c r="DI121" s="771"/>
      <c r="DJ121" s="771"/>
      <c r="DK121" s="771"/>
      <c r="DL121" s="771">
        <v>4692556</v>
      </c>
      <c r="DM121" s="771"/>
      <c r="DN121" s="771"/>
      <c r="DO121" s="771"/>
      <c r="DP121" s="771"/>
      <c r="DQ121" s="771">
        <v>4772149</v>
      </c>
      <c r="DR121" s="771"/>
      <c r="DS121" s="771"/>
      <c r="DT121" s="771"/>
      <c r="DU121" s="771"/>
      <c r="DV121" s="823">
        <v>18.899999999999999</v>
      </c>
      <c r="DW121" s="823"/>
      <c r="DX121" s="823"/>
      <c r="DY121" s="823"/>
      <c r="DZ121" s="824"/>
    </row>
    <row r="122" spans="1:130" s="197" customFormat="1" ht="26.25" customHeight="1" x14ac:dyDescent="0.15">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432</v>
      </c>
      <c r="AB122" s="784"/>
      <c r="AC122" s="784"/>
      <c r="AD122" s="784"/>
      <c r="AE122" s="785"/>
      <c r="AF122" s="786" t="s">
        <v>432</v>
      </c>
      <c r="AG122" s="784"/>
      <c r="AH122" s="784"/>
      <c r="AI122" s="784"/>
      <c r="AJ122" s="785"/>
      <c r="AK122" s="786" t="s">
        <v>432</v>
      </c>
      <c r="AL122" s="784"/>
      <c r="AM122" s="784"/>
      <c r="AN122" s="784"/>
      <c r="AO122" s="785"/>
      <c r="AP122" s="754" t="s">
        <v>432</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445</v>
      </c>
      <c r="BP122" s="838"/>
      <c r="BQ122" s="839">
        <v>66616353</v>
      </c>
      <c r="BR122" s="840"/>
      <c r="BS122" s="840"/>
      <c r="BT122" s="840"/>
      <c r="BU122" s="840"/>
      <c r="BV122" s="840">
        <v>68875927</v>
      </c>
      <c r="BW122" s="840"/>
      <c r="BX122" s="840"/>
      <c r="BY122" s="840"/>
      <c r="BZ122" s="840"/>
      <c r="CA122" s="840">
        <v>69121247</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95625</v>
      </c>
      <c r="DH122" s="771"/>
      <c r="DI122" s="771"/>
      <c r="DJ122" s="771"/>
      <c r="DK122" s="771"/>
      <c r="DL122" s="771">
        <v>80590</v>
      </c>
      <c r="DM122" s="771"/>
      <c r="DN122" s="771"/>
      <c r="DO122" s="771"/>
      <c r="DP122" s="771"/>
      <c r="DQ122" s="771">
        <v>73579</v>
      </c>
      <c r="DR122" s="771"/>
      <c r="DS122" s="771"/>
      <c r="DT122" s="771"/>
      <c r="DU122" s="771"/>
      <c r="DV122" s="823">
        <v>0.3</v>
      </c>
      <c r="DW122" s="823"/>
      <c r="DX122" s="823"/>
      <c r="DY122" s="823"/>
      <c r="DZ122" s="824"/>
    </row>
    <row r="123" spans="1:130" s="197" customFormat="1" ht="26.25" customHeight="1" thickBot="1" x14ac:dyDescent="0.2">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105.9</v>
      </c>
      <c r="BR123" s="832"/>
      <c r="BS123" s="832"/>
      <c r="BT123" s="832"/>
      <c r="BU123" s="832"/>
      <c r="BV123" s="832">
        <v>102</v>
      </c>
      <c r="BW123" s="832"/>
      <c r="BX123" s="832"/>
      <c r="BY123" s="832"/>
      <c r="BZ123" s="832"/>
      <c r="CA123" s="832">
        <v>93.1</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t="s">
        <v>109</v>
      </c>
      <c r="DH123" s="784"/>
      <c r="DI123" s="784"/>
      <c r="DJ123" s="784"/>
      <c r="DK123" s="785"/>
      <c r="DL123" s="786" t="s">
        <v>109</v>
      </c>
      <c r="DM123" s="784"/>
      <c r="DN123" s="784"/>
      <c r="DO123" s="784"/>
      <c r="DP123" s="785"/>
      <c r="DQ123" s="786" t="s">
        <v>109</v>
      </c>
      <c r="DR123" s="784"/>
      <c r="DS123" s="784"/>
      <c r="DT123" s="784"/>
      <c r="DU123" s="785"/>
      <c r="DV123" s="754" t="s">
        <v>109</v>
      </c>
      <c r="DW123" s="755"/>
      <c r="DX123" s="755"/>
      <c r="DY123" s="755"/>
      <c r="DZ123" s="756"/>
    </row>
    <row r="124" spans="1:130" s="197" customFormat="1" ht="26.25" customHeight="1" x14ac:dyDescent="0.15">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109</v>
      </c>
      <c r="AB124" s="784"/>
      <c r="AC124" s="784"/>
      <c r="AD124" s="784"/>
      <c r="AE124" s="785"/>
      <c r="AF124" s="786" t="s">
        <v>109</v>
      </c>
      <c r="AG124" s="784"/>
      <c r="AH124" s="784"/>
      <c r="AI124" s="784"/>
      <c r="AJ124" s="785"/>
      <c r="AK124" s="786" t="s">
        <v>109</v>
      </c>
      <c r="AL124" s="784"/>
      <c r="AM124" s="784"/>
      <c r="AN124" s="784"/>
      <c r="AO124" s="785"/>
      <c r="AP124" s="754" t="s">
        <v>109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109</v>
      </c>
      <c r="DH124" s="717"/>
      <c r="DI124" s="717"/>
      <c r="DJ124" s="717"/>
      <c r="DK124" s="718"/>
      <c r="DL124" s="719" t="s">
        <v>109</v>
      </c>
      <c r="DM124" s="717"/>
      <c r="DN124" s="717"/>
      <c r="DO124" s="717"/>
      <c r="DP124" s="718"/>
      <c r="DQ124" s="719" t="s">
        <v>109</v>
      </c>
      <c r="DR124" s="717"/>
      <c r="DS124" s="717"/>
      <c r="DT124" s="717"/>
      <c r="DU124" s="718"/>
      <c r="DV124" s="807" t="s">
        <v>109</v>
      </c>
      <c r="DW124" s="808"/>
      <c r="DX124" s="808"/>
      <c r="DY124" s="808"/>
      <c r="DZ124" s="809"/>
    </row>
    <row r="125" spans="1:130" s="197" customFormat="1" ht="26.25" customHeight="1" thickBot="1" x14ac:dyDescent="0.2">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109</v>
      </c>
      <c r="AB125" s="784"/>
      <c r="AC125" s="784"/>
      <c r="AD125" s="784"/>
      <c r="AE125" s="785"/>
      <c r="AF125" s="786" t="s">
        <v>109</v>
      </c>
      <c r="AG125" s="784"/>
      <c r="AH125" s="784"/>
      <c r="AI125" s="784"/>
      <c r="AJ125" s="785"/>
      <c r="AK125" s="786" t="s">
        <v>109</v>
      </c>
      <c r="AL125" s="784"/>
      <c r="AM125" s="784"/>
      <c r="AN125" s="784"/>
      <c r="AO125" s="785"/>
      <c r="AP125" s="754" t="s">
        <v>109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109</v>
      </c>
      <c r="DH125" s="800"/>
      <c r="DI125" s="800"/>
      <c r="DJ125" s="800"/>
      <c r="DK125" s="800"/>
      <c r="DL125" s="800" t="s">
        <v>109</v>
      </c>
      <c r="DM125" s="800"/>
      <c r="DN125" s="800"/>
      <c r="DO125" s="800"/>
      <c r="DP125" s="800"/>
      <c r="DQ125" s="800" t="s">
        <v>109</v>
      </c>
      <c r="DR125" s="800"/>
      <c r="DS125" s="800"/>
      <c r="DT125" s="800"/>
      <c r="DU125" s="800"/>
      <c r="DV125" s="801" t="s">
        <v>109</v>
      </c>
      <c r="DW125" s="801"/>
      <c r="DX125" s="801"/>
      <c r="DY125" s="801"/>
      <c r="DZ125" s="802"/>
    </row>
    <row r="126" spans="1:130" s="197" customFormat="1" ht="26.25" customHeight="1" x14ac:dyDescent="0.15">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261</v>
      </c>
      <c r="AB126" s="784"/>
      <c r="AC126" s="784"/>
      <c r="AD126" s="784"/>
      <c r="AE126" s="785"/>
      <c r="AF126" s="786">
        <v>213</v>
      </c>
      <c r="AG126" s="784"/>
      <c r="AH126" s="784"/>
      <c r="AI126" s="784"/>
      <c r="AJ126" s="785"/>
      <c r="AK126" s="786">
        <v>189</v>
      </c>
      <c r="AL126" s="784"/>
      <c r="AM126" s="784"/>
      <c r="AN126" s="784"/>
      <c r="AO126" s="785"/>
      <c r="AP126" s="754">
        <v>0</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109</v>
      </c>
      <c r="DH126" s="771"/>
      <c r="DI126" s="771"/>
      <c r="DJ126" s="771"/>
      <c r="DK126" s="771"/>
      <c r="DL126" s="771" t="s">
        <v>109</v>
      </c>
      <c r="DM126" s="771"/>
      <c r="DN126" s="771"/>
      <c r="DO126" s="771"/>
      <c r="DP126" s="771"/>
      <c r="DQ126" s="771" t="s">
        <v>109</v>
      </c>
      <c r="DR126" s="771"/>
      <c r="DS126" s="771"/>
      <c r="DT126" s="771"/>
      <c r="DU126" s="771"/>
      <c r="DV126" s="823" t="s">
        <v>109</v>
      </c>
      <c r="DW126" s="823"/>
      <c r="DX126" s="823"/>
      <c r="DY126" s="823"/>
      <c r="DZ126" s="824"/>
    </row>
    <row r="127" spans="1:130" s="197" customFormat="1" ht="26.25" customHeight="1" thickBot="1" x14ac:dyDescent="0.2">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109</v>
      </c>
      <c r="AB127" s="784"/>
      <c r="AC127" s="784"/>
      <c r="AD127" s="784"/>
      <c r="AE127" s="785"/>
      <c r="AF127" s="786" t="s">
        <v>109</v>
      </c>
      <c r="AG127" s="784"/>
      <c r="AH127" s="784"/>
      <c r="AI127" s="784"/>
      <c r="AJ127" s="785"/>
      <c r="AK127" s="786" t="s">
        <v>109</v>
      </c>
      <c r="AL127" s="784"/>
      <c r="AM127" s="784"/>
      <c r="AN127" s="784"/>
      <c r="AO127" s="785"/>
      <c r="AP127" s="754" t="s">
        <v>109</v>
      </c>
      <c r="AQ127" s="755"/>
      <c r="AR127" s="755"/>
      <c r="AS127" s="755"/>
      <c r="AT127" s="756"/>
      <c r="AU127" s="233"/>
      <c r="AV127" s="233"/>
      <c r="AW127" s="233"/>
      <c r="AX127" s="757" t="s">
        <v>456</v>
      </c>
      <c r="AY127" s="758"/>
      <c r="AZ127" s="758"/>
      <c r="BA127" s="758"/>
      <c r="BB127" s="758"/>
      <c r="BC127" s="758"/>
      <c r="BD127" s="758"/>
      <c r="BE127" s="759"/>
      <c r="BF127" s="760" t="s">
        <v>109</v>
      </c>
      <c r="BG127" s="761"/>
      <c r="BH127" s="761"/>
      <c r="BI127" s="761"/>
      <c r="BJ127" s="761"/>
      <c r="BK127" s="761"/>
      <c r="BL127" s="762"/>
      <c r="BM127" s="760">
        <v>11.81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v>17053</v>
      </c>
      <c r="DH127" s="820"/>
      <c r="DI127" s="820"/>
      <c r="DJ127" s="820"/>
      <c r="DK127" s="820"/>
      <c r="DL127" s="820">
        <v>20466</v>
      </c>
      <c r="DM127" s="820"/>
      <c r="DN127" s="820"/>
      <c r="DO127" s="820"/>
      <c r="DP127" s="820"/>
      <c r="DQ127" s="820">
        <v>7898</v>
      </c>
      <c r="DR127" s="820"/>
      <c r="DS127" s="820"/>
      <c r="DT127" s="820"/>
      <c r="DU127" s="820"/>
      <c r="DV127" s="821">
        <v>0</v>
      </c>
      <c r="DW127" s="821"/>
      <c r="DX127" s="821"/>
      <c r="DY127" s="821"/>
      <c r="DZ127" s="822"/>
    </row>
    <row r="128" spans="1:130" s="197" customFormat="1" ht="26.25" customHeight="1" x14ac:dyDescent="0.15">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1146120</v>
      </c>
      <c r="AB128" s="724"/>
      <c r="AC128" s="724"/>
      <c r="AD128" s="724"/>
      <c r="AE128" s="725"/>
      <c r="AF128" s="726">
        <v>1162522</v>
      </c>
      <c r="AG128" s="724"/>
      <c r="AH128" s="724"/>
      <c r="AI128" s="724"/>
      <c r="AJ128" s="725"/>
      <c r="AK128" s="726">
        <v>1330884</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461</v>
      </c>
      <c r="BG128" s="791"/>
      <c r="BH128" s="791"/>
      <c r="BI128" s="791"/>
      <c r="BJ128" s="791"/>
      <c r="BK128" s="791"/>
      <c r="BL128" s="792"/>
      <c r="BM128" s="790">
        <v>16.809999999999999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29251413</v>
      </c>
      <c r="AB129" s="784"/>
      <c r="AC129" s="784"/>
      <c r="AD129" s="784"/>
      <c r="AE129" s="785"/>
      <c r="AF129" s="786">
        <v>29267722</v>
      </c>
      <c r="AG129" s="784"/>
      <c r="AH129" s="784"/>
      <c r="AI129" s="784"/>
      <c r="AJ129" s="785"/>
      <c r="AK129" s="786">
        <v>29856631</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8.4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4422343</v>
      </c>
      <c r="AB130" s="784"/>
      <c r="AC130" s="784"/>
      <c r="AD130" s="784"/>
      <c r="AE130" s="785"/>
      <c r="AF130" s="786">
        <v>4718178</v>
      </c>
      <c r="AG130" s="784"/>
      <c r="AH130" s="784"/>
      <c r="AI130" s="784"/>
      <c r="AJ130" s="785"/>
      <c r="AK130" s="786">
        <v>4657391</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93.1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24829070</v>
      </c>
      <c r="AB131" s="717"/>
      <c r="AC131" s="717"/>
      <c r="AD131" s="717"/>
      <c r="AE131" s="718"/>
      <c r="AF131" s="719">
        <v>24549544</v>
      </c>
      <c r="AG131" s="717"/>
      <c r="AH131" s="717"/>
      <c r="AI131" s="717"/>
      <c r="AJ131" s="718"/>
      <c r="AK131" s="719">
        <v>25199240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9.2437453359999999</v>
      </c>
      <c r="AB132" s="740"/>
      <c r="AC132" s="740"/>
      <c r="AD132" s="740"/>
      <c r="AE132" s="741"/>
      <c r="AF132" s="742">
        <v>8.5846767659999994</v>
      </c>
      <c r="AG132" s="740"/>
      <c r="AH132" s="740"/>
      <c r="AI132" s="740"/>
      <c r="AJ132" s="741"/>
      <c r="AK132" s="742">
        <v>7.56595437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9.6</v>
      </c>
      <c r="AB133" s="749"/>
      <c r="AC133" s="749"/>
      <c r="AD133" s="749"/>
      <c r="AE133" s="750"/>
      <c r="AF133" s="748">
        <v>8.9</v>
      </c>
      <c r="AG133" s="749"/>
      <c r="AH133" s="749"/>
      <c r="AI133" s="749"/>
      <c r="AJ133" s="750"/>
      <c r="AK133" s="748">
        <v>8.4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23" t="s">
        <v>473</v>
      </c>
      <c r="L7" s="254"/>
      <c r="M7" s="255" t="s">
        <v>474</v>
      </c>
      <c r="N7" s="256"/>
    </row>
    <row r="8" spans="1:16" x14ac:dyDescent="0.15">
      <c r="A8" s="248"/>
      <c r="B8" s="244"/>
      <c r="C8" s="244"/>
      <c r="D8" s="244"/>
      <c r="E8" s="244"/>
      <c r="F8" s="244"/>
      <c r="G8" s="257"/>
      <c r="H8" s="258"/>
      <c r="I8" s="258"/>
      <c r="J8" s="259"/>
      <c r="K8" s="1124"/>
      <c r="L8" s="260" t="s">
        <v>475</v>
      </c>
      <c r="M8" s="261" t="s">
        <v>476</v>
      </c>
      <c r="N8" s="262" t="s">
        <v>477</v>
      </c>
    </row>
    <row r="9" spans="1:16" x14ac:dyDescent="0.15">
      <c r="A9" s="248"/>
      <c r="B9" s="244"/>
      <c r="C9" s="244"/>
      <c r="D9" s="244"/>
      <c r="E9" s="244"/>
      <c r="F9" s="244"/>
      <c r="G9" s="1137" t="s">
        <v>478</v>
      </c>
      <c r="H9" s="1138"/>
      <c r="I9" s="1138"/>
      <c r="J9" s="1139"/>
      <c r="K9" s="263">
        <v>6958021</v>
      </c>
      <c r="L9" s="264">
        <v>48081</v>
      </c>
      <c r="M9" s="265">
        <v>56521</v>
      </c>
      <c r="N9" s="266">
        <v>-14.9</v>
      </c>
    </row>
    <row r="10" spans="1:16" x14ac:dyDescent="0.15">
      <c r="A10" s="248"/>
      <c r="B10" s="244"/>
      <c r="C10" s="244"/>
      <c r="D10" s="244"/>
      <c r="E10" s="244"/>
      <c r="F10" s="244"/>
      <c r="G10" s="1137" t="s">
        <v>479</v>
      </c>
      <c r="H10" s="1138"/>
      <c r="I10" s="1138"/>
      <c r="J10" s="1139"/>
      <c r="K10" s="267">
        <v>204669</v>
      </c>
      <c r="L10" s="268">
        <v>1414</v>
      </c>
      <c r="M10" s="269">
        <v>5094</v>
      </c>
      <c r="N10" s="270">
        <v>-72.2</v>
      </c>
    </row>
    <row r="11" spans="1:16" ht="13.5" customHeight="1" x14ac:dyDescent="0.15">
      <c r="A11" s="248"/>
      <c r="B11" s="244"/>
      <c r="C11" s="244"/>
      <c r="D11" s="244"/>
      <c r="E11" s="244"/>
      <c r="F11" s="244"/>
      <c r="G11" s="1137" t="s">
        <v>480</v>
      </c>
      <c r="H11" s="1138"/>
      <c r="I11" s="1138"/>
      <c r="J11" s="1139"/>
      <c r="K11" s="267">
        <v>1613240</v>
      </c>
      <c r="L11" s="268">
        <v>11148</v>
      </c>
      <c r="M11" s="269">
        <v>3978</v>
      </c>
      <c r="N11" s="270">
        <v>180.2</v>
      </c>
    </row>
    <row r="12" spans="1:16" ht="13.5" customHeight="1" x14ac:dyDescent="0.15">
      <c r="A12" s="248"/>
      <c r="B12" s="244"/>
      <c r="C12" s="244"/>
      <c r="D12" s="244"/>
      <c r="E12" s="244"/>
      <c r="F12" s="244"/>
      <c r="G12" s="1137" t="s">
        <v>481</v>
      </c>
      <c r="H12" s="1138"/>
      <c r="I12" s="1138"/>
      <c r="J12" s="1139"/>
      <c r="K12" s="267" t="s">
        <v>482</v>
      </c>
      <c r="L12" s="268" t="s">
        <v>482</v>
      </c>
      <c r="M12" s="269">
        <v>1244</v>
      </c>
      <c r="N12" s="270" t="s">
        <v>482</v>
      </c>
    </row>
    <row r="13" spans="1:16" ht="13.5" customHeight="1" x14ac:dyDescent="0.15">
      <c r="A13" s="248"/>
      <c r="B13" s="244"/>
      <c r="C13" s="244"/>
      <c r="D13" s="244"/>
      <c r="E13" s="244"/>
      <c r="F13" s="244"/>
      <c r="G13" s="1137" t="s">
        <v>483</v>
      </c>
      <c r="H13" s="1138"/>
      <c r="I13" s="1138"/>
      <c r="J13" s="1139"/>
      <c r="K13" s="267" t="s">
        <v>482</v>
      </c>
      <c r="L13" s="268" t="s">
        <v>482</v>
      </c>
      <c r="M13" s="269">
        <v>18</v>
      </c>
      <c r="N13" s="270" t="s">
        <v>482</v>
      </c>
    </row>
    <row r="14" spans="1:16" ht="13.5" customHeight="1" x14ac:dyDescent="0.15">
      <c r="A14" s="248"/>
      <c r="B14" s="244"/>
      <c r="C14" s="244"/>
      <c r="D14" s="244"/>
      <c r="E14" s="244"/>
      <c r="F14" s="244"/>
      <c r="G14" s="1137" t="s">
        <v>484</v>
      </c>
      <c r="H14" s="1138"/>
      <c r="I14" s="1138"/>
      <c r="J14" s="1139"/>
      <c r="K14" s="267">
        <v>148727</v>
      </c>
      <c r="L14" s="268">
        <v>1028</v>
      </c>
      <c r="M14" s="269">
        <v>2228</v>
      </c>
      <c r="N14" s="270">
        <v>-53.9</v>
      </c>
    </row>
    <row r="15" spans="1:16" ht="13.5" customHeight="1" x14ac:dyDescent="0.15">
      <c r="A15" s="248"/>
      <c r="B15" s="244"/>
      <c r="C15" s="244"/>
      <c r="D15" s="244"/>
      <c r="E15" s="244"/>
      <c r="F15" s="244"/>
      <c r="G15" s="1137" t="s">
        <v>485</v>
      </c>
      <c r="H15" s="1138"/>
      <c r="I15" s="1138"/>
      <c r="J15" s="1139"/>
      <c r="K15" s="267">
        <v>260699</v>
      </c>
      <c r="L15" s="268">
        <v>1801</v>
      </c>
      <c r="M15" s="269">
        <v>1508</v>
      </c>
      <c r="N15" s="270">
        <v>19.399999999999999</v>
      </c>
    </row>
    <row r="16" spans="1:16" x14ac:dyDescent="0.15">
      <c r="A16" s="248"/>
      <c r="B16" s="244"/>
      <c r="C16" s="244"/>
      <c r="D16" s="244"/>
      <c r="E16" s="244"/>
      <c r="F16" s="244"/>
      <c r="G16" s="1140" t="s">
        <v>486</v>
      </c>
      <c r="H16" s="1141"/>
      <c r="I16" s="1141"/>
      <c r="J16" s="1142"/>
      <c r="K16" s="268">
        <v>-657307</v>
      </c>
      <c r="L16" s="268">
        <v>-4542</v>
      </c>
      <c r="M16" s="269">
        <v>-5476</v>
      </c>
      <c r="N16" s="270">
        <v>-17.100000000000001</v>
      </c>
    </row>
    <row r="17" spans="1:16" x14ac:dyDescent="0.15">
      <c r="A17" s="248"/>
      <c r="B17" s="244"/>
      <c r="C17" s="244"/>
      <c r="D17" s="244"/>
      <c r="E17" s="244"/>
      <c r="F17" s="244"/>
      <c r="G17" s="1140" t="s">
        <v>168</v>
      </c>
      <c r="H17" s="1141"/>
      <c r="I17" s="1141"/>
      <c r="J17" s="1142"/>
      <c r="K17" s="268">
        <v>8528049</v>
      </c>
      <c r="L17" s="268">
        <v>58930</v>
      </c>
      <c r="M17" s="269">
        <v>65114</v>
      </c>
      <c r="N17" s="270">
        <v>-9.5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34" t="s">
        <v>491</v>
      </c>
      <c r="H21" s="1135"/>
      <c r="I21" s="1135"/>
      <c r="J21" s="1136"/>
      <c r="K21" s="280">
        <v>5.29</v>
      </c>
      <c r="L21" s="281">
        <v>6.38</v>
      </c>
      <c r="M21" s="282">
        <v>-1.0900000000000001</v>
      </c>
      <c r="N21" s="249"/>
      <c r="O21" s="283"/>
      <c r="P21" s="279"/>
    </row>
    <row r="22" spans="1:16" s="284" customFormat="1" x14ac:dyDescent="0.15">
      <c r="A22" s="279"/>
      <c r="B22" s="249"/>
      <c r="C22" s="249"/>
      <c r="D22" s="249"/>
      <c r="E22" s="249"/>
      <c r="F22" s="249"/>
      <c r="G22" s="1134" t="s">
        <v>492</v>
      </c>
      <c r="H22" s="1135"/>
      <c r="I22" s="1135"/>
      <c r="J22" s="1136"/>
      <c r="K22" s="285">
        <v>96.5</v>
      </c>
      <c r="L22" s="286">
        <v>99.8</v>
      </c>
      <c r="M22" s="287">
        <v>-3.3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23" t="s">
        <v>473</v>
      </c>
      <c r="L30" s="254"/>
      <c r="M30" s="255" t="s">
        <v>474</v>
      </c>
      <c r="N30" s="256"/>
    </row>
    <row r="31" spans="1:16" x14ac:dyDescent="0.15">
      <c r="A31" s="248"/>
      <c r="B31" s="244"/>
      <c r="C31" s="244"/>
      <c r="D31" s="244"/>
      <c r="E31" s="244"/>
      <c r="F31" s="244"/>
      <c r="G31" s="257"/>
      <c r="H31" s="258"/>
      <c r="I31" s="258"/>
      <c r="J31" s="259"/>
      <c r="K31" s="1124"/>
      <c r="L31" s="260" t="s">
        <v>475</v>
      </c>
      <c r="M31" s="261" t="s">
        <v>476</v>
      </c>
      <c r="N31" s="262" t="s">
        <v>477</v>
      </c>
    </row>
    <row r="32" spans="1:16" ht="27" customHeight="1" x14ac:dyDescent="0.15">
      <c r="A32" s="248"/>
      <c r="B32" s="244"/>
      <c r="C32" s="244"/>
      <c r="D32" s="244"/>
      <c r="E32" s="244"/>
      <c r="F32" s="244"/>
      <c r="G32" s="1125" t="s">
        <v>496</v>
      </c>
      <c r="H32" s="1126"/>
      <c r="I32" s="1126"/>
      <c r="J32" s="1127"/>
      <c r="K32" s="294">
        <v>5857037</v>
      </c>
      <c r="L32" s="294">
        <v>40473</v>
      </c>
      <c r="M32" s="295">
        <v>35579</v>
      </c>
      <c r="N32" s="296">
        <v>13.8</v>
      </c>
    </row>
    <row r="33" spans="1:16" ht="13.5" customHeight="1" x14ac:dyDescent="0.15">
      <c r="A33" s="248"/>
      <c r="B33" s="244"/>
      <c r="C33" s="244"/>
      <c r="D33" s="244"/>
      <c r="E33" s="244"/>
      <c r="F33" s="244"/>
      <c r="G33" s="1125" t="s">
        <v>497</v>
      </c>
      <c r="H33" s="1126"/>
      <c r="I33" s="1126"/>
      <c r="J33" s="1127"/>
      <c r="K33" s="294" t="s">
        <v>482</v>
      </c>
      <c r="L33" s="294" t="s">
        <v>482</v>
      </c>
      <c r="M33" s="295" t="s">
        <v>482</v>
      </c>
      <c r="N33" s="296" t="s">
        <v>482</v>
      </c>
    </row>
    <row r="34" spans="1:16" ht="27" customHeight="1" x14ac:dyDescent="0.15">
      <c r="A34" s="248"/>
      <c r="B34" s="244"/>
      <c r="C34" s="244"/>
      <c r="D34" s="244"/>
      <c r="E34" s="244"/>
      <c r="F34" s="244"/>
      <c r="G34" s="1125" t="s">
        <v>498</v>
      </c>
      <c r="H34" s="1126"/>
      <c r="I34" s="1126"/>
      <c r="J34" s="1127"/>
      <c r="K34" s="294" t="s">
        <v>482</v>
      </c>
      <c r="L34" s="294" t="s">
        <v>482</v>
      </c>
      <c r="M34" s="295">
        <v>9</v>
      </c>
      <c r="N34" s="296" t="s">
        <v>482</v>
      </c>
    </row>
    <row r="35" spans="1:16" ht="27" customHeight="1" x14ac:dyDescent="0.15">
      <c r="A35" s="248"/>
      <c r="B35" s="244"/>
      <c r="C35" s="244"/>
      <c r="D35" s="244"/>
      <c r="E35" s="244"/>
      <c r="F35" s="244"/>
      <c r="G35" s="1125" t="s">
        <v>499</v>
      </c>
      <c r="H35" s="1126"/>
      <c r="I35" s="1126"/>
      <c r="J35" s="1127"/>
      <c r="K35" s="294">
        <v>1602898</v>
      </c>
      <c r="L35" s="294">
        <v>11076</v>
      </c>
      <c r="M35" s="295">
        <v>12310</v>
      </c>
      <c r="N35" s="296">
        <v>-10</v>
      </c>
    </row>
    <row r="36" spans="1:16" ht="27" customHeight="1" x14ac:dyDescent="0.15">
      <c r="A36" s="248"/>
      <c r="B36" s="244"/>
      <c r="C36" s="244"/>
      <c r="D36" s="244"/>
      <c r="E36" s="244"/>
      <c r="F36" s="244"/>
      <c r="G36" s="1125" t="s">
        <v>500</v>
      </c>
      <c r="H36" s="1126"/>
      <c r="I36" s="1126"/>
      <c r="J36" s="1127"/>
      <c r="K36" s="294">
        <v>388284</v>
      </c>
      <c r="L36" s="294">
        <v>2683</v>
      </c>
      <c r="M36" s="295">
        <v>1635</v>
      </c>
      <c r="N36" s="296">
        <v>64.099999999999994</v>
      </c>
    </row>
    <row r="37" spans="1:16" ht="13.5" customHeight="1" x14ac:dyDescent="0.15">
      <c r="A37" s="248"/>
      <c r="B37" s="244"/>
      <c r="C37" s="244"/>
      <c r="D37" s="244"/>
      <c r="E37" s="244"/>
      <c r="F37" s="244"/>
      <c r="G37" s="1125" t="s">
        <v>501</v>
      </c>
      <c r="H37" s="1126"/>
      <c r="I37" s="1126"/>
      <c r="J37" s="1127"/>
      <c r="K37" s="294">
        <v>46553</v>
      </c>
      <c r="L37" s="294">
        <v>322</v>
      </c>
      <c r="M37" s="295">
        <v>609</v>
      </c>
      <c r="N37" s="296">
        <v>-47.1</v>
      </c>
    </row>
    <row r="38" spans="1:16" ht="27" customHeight="1" x14ac:dyDescent="0.15">
      <c r="A38" s="248"/>
      <c r="B38" s="244"/>
      <c r="C38" s="244"/>
      <c r="D38" s="244"/>
      <c r="E38" s="244"/>
      <c r="F38" s="244"/>
      <c r="G38" s="1128" t="s">
        <v>502</v>
      </c>
      <c r="H38" s="1129"/>
      <c r="I38" s="1129"/>
      <c r="J38" s="1130"/>
      <c r="K38" s="297">
        <v>66</v>
      </c>
      <c r="L38" s="297">
        <v>0</v>
      </c>
      <c r="M38" s="298">
        <v>0</v>
      </c>
      <c r="N38" s="299">
        <v>0</v>
      </c>
      <c r="O38" s="293"/>
    </row>
    <row r="39" spans="1:16" x14ac:dyDescent="0.15">
      <c r="A39" s="248"/>
      <c r="B39" s="244"/>
      <c r="C39" s="244"/>
      <c r="D39" s="244"/>
      <c r="E39" s="244"/>
      <c r="F39" s="244"/>
      <c r="G39" s="1128" t="s">
        <v>503</v>
      </c>
      <c r="H39" s="1129"/>
      <c r="I39" s="1129"/>
      <c r="J39" s="1130"/>
      <c r="K39" s="300">
        <v>-1330884</v>
      </c>
      <c r="L39" s="300">
        <v>-9197</v>
      </c>
      <c r="M39" s="301">
        <v>-7873</v>
      </c>
      <c r="N39" s="302">
        <v>16.8</v>
      </c>
      <c r="O39" s="293"/>
    </row>
    <row r="40" spans="1:16" ht="27" customHeight="1" x14ac:dyDescent="0.15">
      <c r="A40" s="248"/>
      <c r="B40" s="244"/>
      <c r="C40" s="244"/>
      <c r="D40" s="244"/>
      <c r="E40" s="244"/>
      <c r="F40" s="244"/>
      <c r="G40" s="1125" t="s">
        <v>504</v>
      </c>
      <c r="H40" s="1126"/>
      <c r="I40" s="1126"/>
      <c r="J40" s="1127"/>
      <c r="K40" s="300">
        <v>-4657391</v>
      </c>
      <c r="L40" s="300">
        <v>-32183</v>
      </c>
      <c r="M40" s="301">
        <v>-31099</v>
      </c>
      <c r="N40" s="302">
        <v>3.5</v>
      </c>
      <c r="O40" s="293"/>
    </row>
    <row r="41" spans="1:16" x14ac:dyDescent="0.15">
      <c r="A41" s="248"/>
      <c r="B41" s="244"/>
      <c r="C41" s="244"/>
      <c r="D41" s="244"/>
      <c r="E41" s="244"/>
      <c r="F41" s="244"/>
      <c r="G41" s="1131" t="s">
        <v>279</v>
      </c>
      <c r="H41" s="1132"/>
      <c r="I41" s="1132"/>
      <c r="J41" s="1133"/>
      <c r="K41" s="294">
        <v>1906563</v>
      </c>
      <c r="L41" s="300">
        <v>13175</v>
      </c>
      <c r="M41" s="301">
        <v>11170</v>
      </c>
      <c r="N41" s="302">
        <v>17.899999999999999</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18" t="s">
        <v>473</v>
      </c>
      <c r="J49" s="1120" t="s">
        <v>508</v>
      </c>
      <c r="K49" s="1121"/>
      <c r="L49" s="1121"/>
      <c r="M49" s="1121"/>
      <c r="N49" s="1122"/>
    </row>
    <row r="50" spans="1:14" x14ac:dyDescent="0.15">
      <c r="A50" s="248"/>
      <c r="B50" s="244"/>
      <c r="C50" s="244"/>
      <c r="D50" s="244"/>
      <c r="E50" s="244"/>
      <c r="F50" s="244"/>
      <c r="G50" s="312"/>
      <c r="H50" s="313"/>
      <c r="I50" s="1119"/>
      <c r="J50" s="314" t="s">
        <v>509</v>
      </c>
      <c r="K50" s="315" t="s">
        <v>510</v>
      </c>
      <c r="L50" s="316" t="s">
        <v>511</v>
      </c>
      <c r="M50" s="317" t="s">
        <v>512</v>
      </c>
      <c r="N50" s="318" t="s">
        <v>513</v>
      </c>
    </row>
    <row r="51" spans="1:14" x14ac:dyDescent="0.15">
      <c r="A51" s="248"/>
      <c r="B51" s="244"/>
      <c r="C51" s="244"/>
      <c r="D51" s="244"/>
      <c r="E51" s="244"/>
      <c r="F51" s="244"/>
      <c r="G51" s="310" t="s">
        <v>514</v>
      </c>
      <c r="H51" s="311"/>
      <c r="I51" s="319">
        <v>7904995</v>
      </c>
      <c r="J51" s="320">
        <v>54852</v>
      </c>
      <c r="K51" s="321">
        <v>-1.9</v>
      </c>
      <c r="L51" s="322">
        <v>50671</v>
      </c>
      <c r="M51" s="323">
        <v>-1.2</v>
      </c>
      <c r="N51" s="324">
        <v>-0.7</v>
      </c>
    </row>
    <row r="52" spans="1:14" x14ac:dyDescent="0.15">
      <c r="A52" s="248"/>
      <c r="B52" s="244"/>
      <c r="C52" s="244"/>
      <c r="D52" s="244"/>
      <c r="E52" s="244"/>
      <c r="F52" s="244"/>
      <c r="G52" s="325"/>
      <c r="H52" s="326" t="s">
        <v>515</v>
      </c>
      <c r="I52" s="327">
        <v>5126112</v>
      </c>
      <c r="J52" s="328">
        <v>35570</v>
      </c>
      <c r="K52" s="329">
        <v>3</v>
      </c>
      <c r="L52" s="330">
        <v>30499</v>
      </c>
      <c r="M52" s="331">
        <v>4.9000000000000004</v>
      </c>
      <c r="N52" s="332">
        <v>-1.9</v>
      </c>
    </row>
    <row r="53" spans="1:14" x14ac:dyDescent="0.15">
      <c r="A53" s="248"/>
      <c r="B53" s="244"/>
      <c r="C53" s="244"/>
      <c r="D53" s="244"/>
      <c r="E53" s="244"/>
      <c r="F53" s="244"/>
      <c r="G53" s="310" t="s">
        <v>516</v>
      </c>
      <c r="H53" s="311"/>
      <c r="I53" s="319">
        <v>7697338</v>
      </c>
      <c r="J53" s="320">
        <v>52698</v>
      </c>
      <c r="K53" s="321">
        <v>-3.9</v>
      </c>
      <c r="L53" s="322">
        <v>57996</v>
      </c>
      <c r="M53" s="323">
        <v>14.5</v>
      </c>
      <c r="N53" s="324">
        <v>-18.399999999999999</v>
      </c>
    </row>
    <row r="54" spans="1:14" x14ac:dyDescent="0.15">
      <c r="A54" s="248"/>
      <c r="B54" s="244"/>
      <c r="C54" s="244"/>
      <c r="D54" s="244"/>
      <c r="E54" s="244"/>
      <c r="F54" s="244"/>
      <c r="G54" s="325"/>
      <c r="H54" s="326" t="s">
        <v>515</v>
      </c>
      <c r="I54" s="327">
        <v>5766607</v>
      </c>
      <c r="J54" s="328">
        <v>39479</v>
      </c>
      <c r="K54" s="329">
        <v>11</v>
      </c>
      <c r="L54" s="330">
        <v>32288</v>
      </c>
      <c r="M54" s="331">
        <v>5.9</v>
      </c>
      <c r="N54" s="332">
        <v>5.0999999999999996</v>
      </c>
    </row>
    <row r="55" spans="1:14" x14ac:dyDescent="0.15">
      <c r="A55" s="248"/>
      <c r="B55" s="244"/>
      <c r="C55" s="244"/>
      <c r="D55" s="244"/>
      <c r="E55" s="244"/>
      <c r="F55" s="244"/>
      <c r="G55" s="310" t="s">
        <v>517</v>
      </c>
      <c r="H55" s="311"/>
      <c r="I55" s="319">
        <v>6244108</v>
      </c>
      <c r="J55" s="320">
        <v>42822</v>
      </c>
      <c r="K55" s="321">
        <v>-18.7</v>
      </c>
      <c r="L55" s="322">
        <v>64620</v>
      </c>
      <c r="M55" s="323">
        <v>11.4</v>
      </c>
      <c r="N55" s="324">
        <v>-30.1</v>
      </c>
    </row>
    <row r="56" spans="1:14" x14ac:dyDescent="0.15">
      <c r="A56" s="248"/>
      <c r="B56" s="244"/>
      <c r="C56" s="244"/>
      <c r="D56" s="244"/>
      <c r="E56" s="244"/>
      <c r="F56" s="244"/>
      <c r="G56" s="325"/>
      <c r="H56" s="326" t="s">
        <v>515</v>
      </c>
      <c r="I56" s="327">
        <v>4320696</v>
      </c>
      <c r="J56" s="328">
        <v>29631</v>
      </c>
      <c r="K56" s="329">
        <v>-24.9</v>
      </c>
      <c r="L56" s="330">
        <v>37260</v>
      </c>
      <c r="M56" s="331">
        <v>15.4</v>
      </c>
      <c r="N56" s="332">
        <v>-40.299999999999997</v>
      </c>
    </row>
    <row r="57" spans="1:14" x14ac:dyDescent="0.15">
      <c r="A57" s="248"/>
      <c r="B57" s="244"/>
      <c r="C57" s="244"/>
      <c r="D57" s="244"/>
      <c r="E57" s="244"/>
      <c r="F57" s="244"/>
      <c r="G57" s="310" t="s">
        <v>518</v>
      </c>
      <c r="H57" s="311"/>
      <c r="I57" s="319">
        <v>7995697</v>
      </c>
      <c r="J57" s="320">
        <v>55061</v>
      </c>
      <c r="K57" s="321">
        <v>28.6</v>
      </c>
      <c r="L57" s="322">
        <v>64287</v>
      </c>
      <c r="M57" s="323">
        <v>-0.5</v>
      </c>
      <c r="N57" s="324">
        <v>29.1</v>
      </c>
    </row>
    <row r="58" spans="1:14" x14ac:dyDescent="0.15">
      <c r="A58" s="248"/>
      <c r="B58" s="244"/>
      <c r="C58" s="244"/>
      <c r="D58" s="244"/>
      <c r="E58" s="244"/>
      <c r="F58" s="244"/>
      <c r="G58" s="325"/>
      <c r="H58" s="326" t="s">
        <v>515</v>
      </c>
      <c r="I58" s="327">
        <v>5456072</v>
      </c>
      <c r="J58" s="328">
        <v>37573</v>
      </c>
      <c r="K58" s="329">
        <v>26.8</v>
      </c>
      <c r="L58" s="330">
        <v>41052</v>
      </c>
      <c r="M58" s="331">
        <v>10.199999999999999</v>
      </c>
      <c r="N58" s="332">
        <v>16.600000000000001</v>
      </c>
    </row>
    <row r="59" spans="1:14" x14ac:dyDescent="0.15">
      <c r="A59" s="248"/>
      <c r="B59" s="244"/>
      <c r="C59" s="244"/>
      <c r="D59" s="244"/>
      <c r="E59" s="244"/>
      <c r="F59" s="244"/>
      <c r="G59" s="310" t="s">
        <v>519</v>
      </c>
      <c r="H59" s="311"/>
      <c r="I59" s="319">
        <v>5252118</v>
      </c>
      <c r="J59" s="320">
        <v>36293</v>
      </c>
      <c r="K59" s="321">
        <v>-34.1</v>
      </c>
      <c r="L59" s="322">
        <v>46440</v>
      </c>
      <c r="M59" s="323">
        <v>-27.8</v>
      </c>
      <c r="N59" s="324">
        <v>-6.3</v>
      </c>
    </row>
    <row r="60" spans="1:14" x14ac:dyDescent="0.15">
      <c r="A60" s="248"/>
      <c r="B60" s="244"/>
      <c r="C60" s="244"/>
      <c r="D60" s="244"/>
      <c r="E60" s="244"/>
      <c r="F60" s="244"/>
      <c r="G60" s="325"/>
      <c r="H60" s="326" t="s">
        <v>515</v>
      </c>
      <c r="I60" s="333">
        <v>3170792</v>
      </c>
      <c r="J60" s="328">
        <v>21911</v>
      </c>
      <c r="K60" s="329">
        <v>-41.7</v>
      </c>
      <c r="L60" s="330">
        <v>27658</v>
      </c>
      <c r="M60" s="331">
        <v>-32.6</v>
      </c>
      <c r="N60" s="332">
        <v>-9.1</v>
      </c>
    </row>
    <row r="61" spans="1:14" x14ac:dyDescent="0.15">
      <c r="A61" s="248"/>
      <c r="B61" s="244"/>
      <c r="C61" s="244"/>
      <c r="D61" s="244"/>
      <c r="E61" s="244"/>
      <c r="F61" s="244"/>
      <c r="G61" s="310" t="s">
        <v>520</v>
      </c>
      <c r="H61" s="334"/>
      <c r="I61" s="335">
        <v>7018851</v>
      </c>
      <c r="J61" s="336">
        <v>48345</v>
      </c>
      <c r="K61" s="337">
        <v>-6</v>
      </c>
      <c r="L61" s="338">
        <v>56803</v>
      </c>
      <c r="M61" s="339">
        <v>-0.7</v>
      </c>
      <c r="N61" s="324">
        <v>-5.3</v>
      </c>
    </row>
    <row r="62" spans="1:14" x14ac:dyDescent="0.15">
      <c r="A62" s="248"/>
      <c r="B62" s="244"/>
      <c r="C62" s="244"/>
      <c r="D62" s="244"/>
      <c r="E62" s="244"/>
      <c r="F62" s="244"/>
      <c r="G62" s="325"/>
      <c r="H62" s="326" t="s">
        <v>515</v>
      </c>
      <c r="I62" s="327">
        <v>4768056</v>
      </c>
      <c r="J62" s="328">
        <v>32833</v>
      </c>
      <c r="K62" s="329">
        <v>-5.2</v>
      </c>
      <c r="L62" s="330">
        <v>33751</v>
      </c>
      <c r="M62" s="331">
        <v>0.8</v>
      </c>
      <c r="N62" s="332">
        <v>-6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43" t="s">
        <v>3</v>
      </c>
      <c r="D47" s="1143"/>
      <c r="E47" s="1144"/>
      <c r="F47" s="11">
        <v>5.5</v>
      </c>
      <c r="G47" s="12">
        <v>6.63</v>
      </c>
      <c r="H47" s="12">
        <v>9.1999999999999993</v>
      </c>
      <c r="I47" s="12">
        <v>11.01</v>
      </c>
      <c r="J47" s="13">
        <v>11.46</v>
      </c>
    </row>
    <row r="48" spans="2:10" ht="57.75" customHeight="1" x14ac:dyDescent="0.15">
      <c r="B48" s="14"/>
      <c r="C48" s="1145" t="s">
        <v>4</v>
      </c>
      <c r="D48" s="1145"/>
      <c r="E48" s="1146"/>
      <c r="F48" s="15">
        <v>4.43</v>
      </c>
      <c r="G48" s="16">
        <v>3.64</v>
      </c>
      <c r="H48" s="16">
        <v>4.7699999999999996</v>
      </c>
      <c r="I48" s="16">
        <v>6.84</v>
      </c>
      <c r="J48" s="17">
        <v>4.6500000000000004</v>
      </c>
    </row>
    <row r="49" spans="2:10" ht="57.75" customHeight="1" thickBot="1" x14ac:dyDescent="0.2">
      <c r="B49" s="18"/>
      <c r="C49" s="1147" t="s">
        <v>5</v>
      </c>
      <c r="D49" s="1147"/>
      <c r="E49" s="1148"/>
      <c r="F49" s="19" t="s">
        <v>527</v>
      </c>
      <c r="G49" s="20">
        <v>0.47</v>
      </c>
      <c r="H49" s="20">
        <v>3.96</v>
      </c>
      <c r="I49" s="20">
        <v>4</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小森谷　美樹</cp:lastModifiedBy>
  <cp:lastPrinted>2017-03-01T04:37:15Z</cp:lastPrinted>
  <dcterms:created xsi:type="dcterms:W3CDTF">2017-02-15T16:24:39Z</dcterms:created>
  <dcterms:modified xsi:type="dcterms:W3CDTF">2023-03-29T02:53:05Z</dcterms:modified>
  <cp:category/>
</cp:coreProperties>
</file>